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'dod-6'!$A$1:$I$257</definedName>
  </definedNames>
  <calcPr fullCalcOnLoad="1"/>
</workbook>
</file>

<file path=xl/sharedStrings.xml><?xml version="1.0" encoding="utf-8"?>
<sst xmlns="http://schemas.openxmlformats.org/spreadsheetml/2006/main" count="502" uniqueCount="358">
  <si>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</si>
  <si>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</si>
  <si>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</si>
  <si>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</si>
  <si>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</si>
  <si>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</si>
  <si>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</si>
  <si>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</si>
  <si>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</si>
  <si>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</si>
  <si>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</si>
  <si>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</si>
  <si>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</si>
  <si>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</si>
  <si>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</si>
  <si>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</si>
  <si>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</si>
  <si>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</si>
  <si>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</si>
  <si>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</si>
  <si>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</si>
  <si>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</si>
  <si>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</si>
  <si>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</si>
  <si>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</si>
  <si>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</si>
  <si>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</si>
  <si>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</si>
  <si>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</si>
  <si>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</si>
  <si>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</si>
  <si>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</si>
  <si>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</si>
  <si>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</si>
  <si>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</si>
  <si>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</si>
  <si>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</si>
  <si>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</si>
  <si>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</si>
  <si>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</si>
  <si>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</si>
  <si>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</si>
  <si>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</si>
  <si>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</si>
  <si>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</si>
  <si>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</si>
  <si>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</si>
  <si>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</si>
  <si>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</si>
  <si>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</si>
  <si>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</si>
  <si>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</si>
  <si>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</si>
  <si>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</si>
  <si>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</si>
  <si>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</si>
  <si>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</si>
  <si>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</si>
  <si>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</si>
  <si>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</si>
  <si>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</si>
  <si>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</si>
  <si>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</si>
  <si>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</si>
  <si>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</si>
  <si>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</si>
  <si>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</si>
  <si>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</si>
  <si>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</si>
  <si>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</si>
  <si>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</si>
  <si>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</si>
  <si>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</si>
  <si>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</si>
  <si>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</si>
  <si>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</si>
  <si>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</si>
  <si>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</si>
  <si>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</si>
  <si>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</si>
  <si>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</si>
  <si>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</si>
  <si>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</si>
  <si>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</si>
  <si>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</si>
  <si>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</si>
  <si>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</si>
  <si>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</si>
  <si>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</si>
  <si>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</si>
  <si>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</si>
  <si>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</si>
  <si>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</si>
  <si>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</si>
  <si>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</si>
  <si>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</si>
  <si>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</si>
  <si>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</si>
  <si>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</si>
  <si>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</si>
  <si>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</si>
  <si>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</si>
  <si>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</si>
  <si>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</si>
  <si>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</si>
  <si>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</si>
  <si>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</si>
  <si>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</si>
  <si>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</si>
  <si>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</si>
  <si>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</si>
  <si>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</si>
  <si>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</si>
  <si>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</si>
  <si>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</si>
  <si>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</si>
  <si>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</si>
  <si>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</si>
  <si>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</si>
  <si>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</si>
  <si>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</si>
  <si>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</si>
  <si>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</si>
  <si>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</si>
  <si>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</si>
  <si>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</si>
  <si>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</si>
  <si>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</si>
  <si>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</si>
  <si>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</si>
  <si>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</si>
  <si>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</si>
  <si>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</si>
  <si>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</si>
  <si>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</si>
  <si>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</si>
  <si>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</si>
  <si>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</si>
  <si>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</si>
  <si>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</si>
  <si>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</si>
  <si>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</si>
  <si>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</si>
  <si>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</si>
  <si>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</si>
  <si>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</si>
  <si>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</si>
  <si>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</si>
  <si>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</si>
  <si>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</si>
  <si>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</si>
  <si>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</si>
  <si>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</si>
  <si>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</si>
  <si>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</si>
  <si>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</si>
  <si>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</si>
  <si>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</si>
  <si>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</si>
  <si>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</si>
  <si>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</si>
  <si>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</si>
  <si>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</si>
  <si>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</si>
  <si>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</si>
  <si>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</si>
  <si>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</si>
  <si>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</si>
  <si>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</si>
  <si>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</si>
  <si>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</si>
  <si>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</si>
  <si>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</si>
  <si>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</si>
  <si>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</si>
  <si>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</si>
  <si>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</si>
  <si>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</si>
  <si>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</si>
  <si>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</si>
  <si>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</si>
  <si>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</si>
  <si>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</si>
  <si>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</si>
  <si>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</si>
  <si>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</si>
  <si>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</si>
  <si>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</si>
  <si>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</si>
  <si>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</si>
  <si>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</si>
  <si>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</si>
  <si>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</si>
  <si>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</si>
  <si>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</si>
  <si>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</si>
  <si>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</si>
  <si>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</si>
  <si>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</si>
  <si>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</si>
  <si>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</si>
  <si>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</si>
  <si>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</si>
  <si>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</si>
  <si>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</si>
  <si>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</si>
  <si>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</si>
  <si>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</si>
  <si>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</si>
  <si>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</si>
  <si>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</si>
  <si>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</si>
  <si>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</si>
  <si>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</si>
  <si>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</si>
  <si>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</si>
  <si>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</si>
  <si>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</si>
  <si>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</si>
  <si>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</si>
  <si>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</si>
  <si>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</si>
  <si>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</si>
  <si>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</si>
  <si>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</si>
  <si>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</si>
  <si>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</si>
  <si>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</si>
  <si>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</si>
  <si>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</si>
  <si>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</si>
  <si>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</si>
  <si>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</si>
  <si>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</si>
  <si>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</si>
  <si>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</si>
  <si>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</si>
  <si>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</si>
  <si>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</si>
  <si>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</si>
  <si>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</si>
  <si>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</si>
  <si>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</si>
  <si>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</si>
  <si>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</si>
  <si>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</si>
  <si>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</si>
  <si>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</si>
  <si>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</si>
  <si>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</si>
  <si>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</si>
  <si>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</si>
  <si>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</si>
  <si>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</si>
  <si>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</si>
  <si>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</si>
  <si>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</si>
  <si>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</si>
  <si>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</si>
  <si>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</si>
  <si>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</si>
  <si>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</si>
  <si>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</si>
  <si>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</si>
  <si>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</si>
  <si>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</si>
  <si>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</si>
  <si>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</si>
  <si>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</si>
  <si>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</si>
  <si>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</si>
  <si>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</si>
  <si>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</si>
  <si>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</si>
  <si>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</si>
  <si>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</si>
  <si>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</si>
  <si>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</si>
  <si>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</si>
  <si>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</si>
  <si>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</si>
  <si>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</si>
  <si>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</si>
  <si>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</si>
  <si>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</si>
  <si>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</si>
  <si>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</si>
  <si>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</si>
  <si>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</si>
  <si>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</si>
  <si>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</si>
  <si>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</si>
  <si>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</si>
  <si>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</si>
  <si>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</si>
  <si>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</si>
  <si>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</si>
  <si>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Обласна лікарня ім.Пирогова, м.Вінниця – будівництво хірургічного корпусу (перша черга)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</si>
  <si>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</si>
  <si>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</si>
  <si>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</si>
  <si>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</si>
  <si>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</si>
  <si>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</si>
  <si>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</si>
  <si>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Департамент житлово-комунального господарства енергетики та інфраструктури ОДА</t>
  </si>
  <si>
    <t xml:space="preserve">в т.ч. - співфінансування об’єкта «Середня загальноосвітня школа І-ІІІ ступеня, с.Сосонка Вінницького району – реконструкція» </t>
  </si>
  <si>
    <t>в т.ч. - реконструкція системи теплозабезпечення Ладижинського дитячого будинку-інтернату зі встановленням котлів на твердому паливі по вул.Щорса, 1а в с.Заозерне Тульчинського району</t>
  </si>
  <si>
    <t xml:space="preserve"> - співфінансування об’єкта "Урологічне відділення ВОКОД по вул. Хмельницьке шосе, 84, м.Вінниця - реконструкція"</t>
  </si>
  <si>
    <t xml:space="preserve"> - співфінансування об’єкта "Приміщення відділення легеневого туберкульозу для дорослих №2 Вінницького обласного спеціалізованого територіального медичного об'єднання "Фтизіатрія", с.Бохоники Вінницького району - реконструкція (коригування ІІ)"</t>
  </si>
  <si>
    <t xml:space="preserve"> - співфінансування об’єкта "Частина приміщень існуючої будівлі дитячого будинку-інтернату під оздоровчий комплекс для дітей-інвалідів, вул. Новосільська, 39,  смт Стрижавка Вінницького району - реконструкція"</t>
  </si>
  <si>
    <t>Департамент агропромислового розвитку ОДА</t>
  </si>
  <si>
    <t xml:space="preserve"> - співфінансування об’єкта "Вінницький обласний український музично-драматичний театр ім.Садовського по вул.Театральній, 13, м.Вінниця - реставрація з реконструкцією"</t>
  </si>
  <si>
    <t xml:space="preserve"> - співфінансування об’єкта "Відділення анестезіології та інтенсивної терапії Вінницької обласної дитячої клінічної лікарні по вул.Хмельницьке шосе, 108, м.Вінниця - реконструкція"</t>
  </si>
  <si>
    <t xml:space="preserve"> - співфінансування об’єкта "Михайлівська загальноосвітня школа І-ІІІ ступеня, Гайсинський район - завершення будівництва нового корпусу з утепленням покрівлі"</t>
  </si>
  <si>
    <t xml:space="preserve">Реконструкція адмінбудівлі із заміною покрівлі та утепленням фасадів по вул.Монастирська, 47 в м.Вінниця (виготовлення ПКД) </t>
  </si>
  <si>
    <t xml:space="preserve">Реконструкція першого поверху приміщення Вінницького обласного центру реінтеграції бездомних громадян» (виготовлення ПКД) </t>
  </si>
  <si>
    <t xml:space="preserve"> - співфінансування об’єкта "Розширення 2-х поверхового корпусу лікувально-діагностичного відділення на території обласної фізіотерапевтичної лікарні по вул. Шолом Алейхема, 8, м.Хмільник - реконструкція (коригування ІІ)"</t>
  </si>
  <si>
    <t xml:space="preserve"> - співфінансування об’єкта "Комплекс для утримання та розведення диких червонокнижниж тварин в ВП "Подільському зоопарк" ВОКСЛП "Віноблагроліс" по вул. Зулінського, 9, м. Вінниця. Вольєр № 1. І Черга - будівництво"</t>
  </si>
  <si>
    <t>Обласна лікарня ім.Пирогова м.Вінниця будівництво хірургічного корпусу (перша черга)</t>
  </si>
  <si>
    <t>Обласна лікарня ім.Пирогова, м.Вінниця - будівництво хірургічного корпусу (І черга)</t>
  </si>
  <si>
    <t xml:space="preserve"> - співфінансування об’єкта "Реконструкція корпусу №1 КЗ "Погребищенська загальноосвітня школа №1 І-ІІІ ст. Погребищенської районної ради Вінницької області"</t>
  </si>
  <si>
    <t xml:space="preserve"> - "Школа, с.Гопчиця, Погребищенського району - будівництво (коригування проектно-кошторисної документації)"</t>
  </si>
  <si>
    <t>Управління фізичної культури та спорту ОДА</t>
  </si>
  <si>
    <t xml:space="preserve">    В.БОЙКО</t>
  </si>
  <si>
    <t>Керівник апарату облдержадміністрації</t>
  </si>
  <si>
    <t>0922/ 070302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</si>
  <si>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</si>
  <si>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>0180/ 250380</t>
  </si>
  <si>
    <t>Інші субвенції</t>
  </si>
  <si>
    <t>Реставрація та пристосування пам'ятки архітектури національного значення "Палац" ох.№978 (будівля загальноосвітньої школи І-ІІІ ступенів) в с.Чорномин по вул.Шкільна, 1 Піщанського району Вінницької області</t>
  </si>
  <si>
    <t>0829/ 110502</t>
  </si>
  <si>
    <t>Інші культурно-освітні заклади та заходи </t>
  </si>
  <si>
    <t>1060/   150109</t>
  </si>
  <si>
    <t>Будівництво та придбання житла для окремих категорій населення</t>
  </si>
  <si>
    <t>0456/     170703</t>
  </si>
  <si>
    <t>Утримання та розвиток інфраструктури доріг</t>
  </si>
  <si>
    <t>Департамент агропромислового розвитку, екології та природних ресурсів ОДА</t>
  </si>
  <si>
    <t>0421/        160903</t>
  </si>
  <si>
    <t>Програми в галузі сільського господарства, лісового господарства, рибальства та мисливства</t>
  </si>
  <si>
    <t>Головне управління Національної поліціїї у Вінницькій області</t>
  </si>
  <si>
    <t>Військова частина А1119</t>
  </si>
  <si>
    <t xml:space="preserve">в т.ч. - співфінансування об’єкта «Сутисківський дошкільний навчальний заклад "Пролісок" по вул.Гагаріна, 10 у смт. Сутиски Тиврівського району – реконструкція» </t>
  </si>
  <si>
    <t>Вінницький обласний клінічний онкологічний диспансер, м.Вінниця - придбання ультразвукового діагностичного обладнання</t>
  </si>
  <si>
    <t>Вінницька обласна дитяча клінічна лікарня, м.Вінниця - придбання медичного обладнання</t>
  </si>
  <si>
    <t>Придбання комп"ютерної техніки, побутової техніки, будматеріалів, медичного обладнання та інвентарю для комунального закладу "Кашперівський дитячий туберкульозний санаторій "Лісова пісня", пров. Санаторний, 1 с.Кашперівка, Козятинського району</t>
  </si>
  <si>
    <t>Придбання дитячого майданчика для Дашівської спеціальної загальноосвітньої школи-інтернату Іллінецького району Вінницької обласної ради</t>
  </si>
  <si>
    <t>Пристосування пам’ятки історії – залишків ставки «Вервольф» для філії Вінницького краєзнавчого музею (Історико-меморіальний комплекс пам’яті жертв фашизму)</t>
  </si>
  <si>
    <t>Капітальний ремонт фасаду та даху будівлі №7 хірургічного відділення ВОКЛ ім. М.І.Пирогова</t>
  </si>
  <si>
    <t xml:space="preserve">Реконструкція диспансерно-поліклінічного відділення Вінницького обласного онкологічного диспансеру по вул.Хмельницьке шосе, 84 в м.Вінниці </t>
  </si>
  <si>
    <t>Реставрація пам'ятки архітектури та містобудування місцевого значення (ох.№213-М) за адресою: вул.Грушевського, 2 в м.Вінниці</t>
  </si>
  <si>
    <t>Додаток 6
до розпорядження голови 
обласної державної адміністрації</t>
  </si>
  <si>
    <t>Реконструкція та реставрація пам'ятки архітектури місцевого значення (ох.№30-М) "Житловий будинок з еркером" за адресою: вул.Соборна, 37/ Кропивницького, 2 в м.Вінниця</t>
  </si>
  <si>
    <t>2190</t>
  </si>
  <si>
    <t>0763/ 081001</t>
  </si>
  <si>
    <t>Проведення належної медико-соціальної експертизи (МСЕК)</t>
  </si>
  <si>
    <t xml:space="preserve">Обласна лікарня ім.Пирогова м.Вінниця будівництво хірургічного корпусу (перша черга, опалення) </t>
  </si>
  <si>
    <t>11 жовтня 2017 року № 708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</si>
</sst>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0">
      <alignment vertical="top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02" fontId="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202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201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202" fontId="9" fillId="0" borderId="2" xfId="0" applyNumberFormat="1" applyFont="1" applyFill="1" applyBorder="1" applyAlignment="1">
      <alignment horizontal="center" vertical="center" wrapText="1"/>
    </xf>
    <xf numFmtId="202" fontId="7" fillId="0" borderId="2" xfId="0" applyNumberFormat="1" applyFont="1" applyFill="1" applyBorder="1" applyAlignment="1">
      <alignment horizontal="center" vertical="center" wrapText="1"/>
    </xf>
    <xf numFmtId="204" fontId="9" fillId="0" borderId="2" xfId="0" applyNumberFormat="1" applyFont="1" applyFill="1" applyBorder="1" applyAlignment="1">
      <alignment horizontal="center" vertical="center" wrapText="1"/>
    </xf>
    <xf numFmtId="201" fontId="0" fillId="0" borderId="2" xfId="0" applyNumberFormat="1" applyFont="1" applyFill="1" applyBorder="1" applyAlignment="1">
      <alignment horizontal="left" vertical="center" wrapText="1"/>
    </xf>
    <xf numFmtId="204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202" fontId="11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202" fontId="19" fillId="0" borderId="2" xfId="18" applyNumberFormat="1" applyFont="1" applyFill="1" applyBorder="1" applyAlignment="1">
      <alignment horizontal="center" vertical="center"/>
      <protection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202" fontId="19" fillId="0" borderId="2" xfId="18" applyNumberFormat="1" applyFont="1" applyFill="1" applyBorder="1" applyAlignment="1">
      <alignment horizontal="center" vertical="center"/>
      <protection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202" fontId="19" fillId="0" borderId="2" xfId="1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6" fillId="0" borderId="2" xfId="0" applyFont="1" applyFill="1" applyBorder="1" applyAlignment="1">
      <alignment horizontal="center" vertical="center" wrapText="1"/>
    </xf>
    <xf numFmtId="202" fontId="28" fillId="0" borderId="2" xfId="18" applyNumberFormat="1" applyFont="1" applyFill="1" applyBorder="1" applyAlignment="1">
      <alignment horizontal="center" vertical="center"/>
      <protection/>
    </xf>
    <xf numFmtId="0" fontId="24" fillId="0" borderId="2" xfId="0" applyFont="1" applyFill="1" applyBorder="1" applyAlignment="1">
      <alignment vertical="center" wrapText="1"/>
    </xf>
    <xf numFmtId="202" fontId="10" fillId="0" borderId="2" xfId="0" applyNumberFormat="1" applyFont="1" applyFill="1" applyBorder="1" applyAlignment="1">
      <alignment horizontal="center" vertical="center" wrapText="1"/>
    </xf>
    <xf numFmtId="202" fontId="12" fillId="0" borderId="2" xfId="0" applyNumberFormat="1" applyFont="1" applyFill="1" applyBorder="1" applyAlignment="1">
      <alignment horizontal="center" vertical="center" wrapText="1"/>
    </xf>
    <xf numFmtId="202" fontId="31" fillId="0" borderId="2" xfId="18" applyNumberFormat="1" applyFont="1" applyFill="1" applyBorder="1" applyAlignment="1">
      <alignment horizontal="center" vertical="center"/>
      <protection/>
    </xf>
    <xf numFmtId="202" fontId="18" fillId="0" borderId="2" xfId="0" applyNumberFormat="1" applyFont="1" applyFill="1" applyBorder="1" applyAlignment="1" applyProtection="1">
      <alignment horizontal="center" vertical="center"/>
      <protection/>
    </xf>
    <xf numFmtId="204" fontId="29" fillId="0" borderId="2" xfId="0" applyNumberFormat="1" applyFont="1" applyFill="1" applyBorder="1" applyAlignment="1">
      <alignment horizontal="center" vertical="center" wrapText="1"/>
    </xf>
    <xf numFmtId="202" fontId="35" fillId="0" borderId="2" xfId="18" applyNumberFormat="1" applyFont="1" applyFill="1" applyBorder="1" applyAlignment="1">
      <alignment horizontal="center" vertical="center"/>
      <protection/>
    </xf>
    <xf numFmtId="202" fontId="32" fillId="0" borderId="2" xfId="18" applyNumberFormat="1" applyFont="1" applyFill="1" applyBorder="1" applyAlignment="1">
      <alignment horizontal="center" vertical="center"/>
      <protection/>
    </xf>
    <xf numFmtId="202" fontId="24" fillId="0" borderId="2" xfId="18" applyNumberFormat="1" applyFont="1" applyFill="1" applyBorder="1" applyAlignment="1">
      <alignment horizontal="center" vertical="center"/>
      <protection/>
    </xf>
    <xf numFmtId="0" fontId="26" fillId="0" borderId="2" xfId="0" applyFont="1" applyFill="1" applyBorder="1" applyAlignment="1">
      <alignment horizontal="center" vertical="center" wrapText="1"/>
    </xf>
    <xf numFmtId="204" fontId="19" fillId="0" borderId="2" xfId="18" applyNumberFormat="1" applyFont="1" applyFill="1" applyBorder="1" applyAlignment="1">
      <alignment horizontal="center" vertical="center"/>
      <protection/>
    </xf>
    <xf numFmtId="0" fontId="21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01" fontId="0" fillId="2" borderId="2" xfId="0" applyNumberFormat="1" applyFont="1" applyFill="1" applyBorder="1" applyAlignment="1">
      <alignment horizontal="left" vertical="center" wrapText="1"/>
    </xf>
    <xf numFmtId="202" fontId="5" fillId="2" borderId="2" xfId="0" applyNumberFormat="1" applyFont="1" applyFill="1" applyBorder="1" applyAlignment="1">
      <alignment horizontal="center" vertical="center" wrapText="1"/>
    </xf>
    <xf numFmtId="202" fontId="31" fillId="2" borderId="2" xfId="18" applyNumberFormat="1" applyFont="1" applyFill="1" applyBorder="1" applyAlignment="1">
      <alignment horizontal="center" vertical="center"/>
      <protection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202" fontId="32" fillId="2" borderId="2" xfId="18" applyNumberFormat="1" applyFont="1" applyFill="1" applyBorder="1" applyAlignment="1">
      <alignment horizontal="center" vertical="center"/>
      <protection/>
    </xf>
    <xf numFmtId="202" fontId="25" fillId="2" borderId="2" xfId="18" applyNumberFormat="1" applyFont="1" applyFill="1" applyBorder="1" applyAlignment="1">
      <alignment horizontal="center" vertical="center"/>
      <protection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202" fontId="24" fillId="2" borderId="2" xfId="18" applyNumberFormat="1" applyFont="1" applyFill="1" applyBorder="1" applyAlignment="1">
      <alignment horizontal="center" vertical="center"/>
      <protection/>
    </xf>
    <xf numFmtId="0" fontId="21" fillId="2" borderId="2" xfId="0" applyFont="1" applyFill="1" applyBorder="1" applyAlignment="1">
      <alignment vertical="center" wrapText="1"/>
    </xf>
    <xf numFmtId="202" fontId="19" fillId="2" borderId="2" xfId="18" applyNumberFormat="1" applyFont="1" applyFill="1" applyBorder="1" applyAlignment="1">
      <alignment horizontal="center" vertical="center"/>
      <protection/>
    </xf>
    <xf numFmtId="202" fontId="34" fillId="2" borderId="2" xfId="18" applyNumberFormat="1" applyFont="1" applyFill="1" applyBorder="1" applyAlignment="1">
      <alignment horizontal="center" vertical="center"/>
      <protection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02" fontId="4" fillId="2" borderId="2" xfId="0" applyNumberFormat="1" applyFont="1" applyFill="1" applyBorder="1" applyAlignment="1">
      <alignment horizontal="center" vertical="center" wrapText="1"/>
    </xf>
    <xf numFmtId="202" fontId="28" fillId="2" borderId="2" xfId="18" applyNumberFormat="1" applyFont="1" applyFill="1" applyBorder="1" applyAlignment="1">
      <alignment horizontal="center" vertical="center"/>
      <protection/>
    </xf>
    <xf numFmtId="202" fontId="33" fillId="2" borderId="2" xfId="0" applyNumberFormat="1" applyFont="1" applyFill="1" applyBorder="1" applyAlignment="1">
      <alignment horizontal="center" vertical="center" wrapText="1"/>
    </xf>
    <xf numFmtId="202" fontId="8" fillId="2" borderId="2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202" fontId="27" fillId="2" borderId="2" xfId="18" applyNumberFormat="1" applyFont="1" applyFill="1" applyBorder="1" applyAlignment="1">
      <alignment horizontal="center" vertical="center"/>
      <protection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202" fontId="18" fillId="2" borderId="2" xfId="0" applyNumberFormat="1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201" fontId="17" fillId="2" borderId="5" xfId="0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wrapText="1"/>
    </xf>
    <xf numFmtId="201" fontId="18" fillId="2" borderId="5" xfId="0" applyNumberFormat="1" applyFont="1" applyFill="1" applyBorder="1" applyAlignment="1">
      <alignment horizontal="left" vertical="center" wrapText="1"/>
    </xf>
    <xf numFmtId="202" fontId="34" fillId="2" borderId="2" xfId="18" applyNumberFormat="1" applyFont="1" applyFill="1" applyBorder="1" applyAlignment="1">
      <alignment horizontal="center" vertical="center"/>
      <protection/>
    </xf>
    <xf numFmtId="202" fontId="9" fillId="2" borderId="2" xfId="0" applyNumberFormat="1" applyFont="1" applyFill="1" applyBorder="1" applyAlignment="1">
      <alignment horizontal="center" vertical="center" wrapText="1"/>
    </xf>
    <xf numFmtId="202" fontId="5" fillId="2" borderId="2" xfId="0" applyNumberFormat="1" applyFont="1" applyFill="1" applyBorder="1" applyAlignment="1">
      <alignment horizontal="left" vertical="center" wrapText="1"/>
    </xf>
    <xf numFmtId="204" fontId="18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201" fontId="9" fillId="2" borderId="2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center" wrapText="1"/>
    </xf>
    <xf numFmtId="202" fontId="7" fillId="2" borderId="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204" fontId="2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202" fontId="30" fillId="2" borderId="2" xfId="18" applyNumberFormat="1" applyFont="1" applyFill="1" applyBorder="1" applyAlignment="1">
      <alignment horizontal="center" vertical="center"/>
      <protection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202" fontId="24" fillId="2" borderId="7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202" fontId="24" fillId="2" borderId="2" xfId="0" applyNumberFormat="1" applyFont="1" applyFill="1" applyBorder="1" applyAlignment="1">
      <alignment horizontal="center" vertical="center" wrapText="1"/>
    </xf>
    <xf numFmtId="202" fontId="23" fillId="2" borderId="2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vertical="center" wrapText="1"/>
    </xf>
    <xf numFmtId="202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/>
    </xf>
    <xf numFmtId="49" fontId="25" fillId="2" borderId="3" xfId="0" applyNumberFormat="1" applyFont="1" applyFill="1" applyBorder="1" applyAlignment="1">
      <alignment horizontal="center" vertical="center"/>
    </xf>
    <xf numFmtId="202" fontId="25" fillId="2" borderId="7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7" xfId="0" applyNumberFormat="1" applyFont="1" applyFill="1" applyBorder="1" applyAlignment="1">
      <alignment horizontal="left" vertical="center" wrapText="1"/>
    </xf>
    <xf numFmtId="202" fontId="25" fillId="2" borderId="2" xfId="0" applyNumberFormat="1" applyFont="1" applyFill="1" applyBorder="1" applyAlignment="1" applyProtection="1">
      <alignment horizontal="center" vertical="center"/>
      <protection/>
    </xf>
    <xf numFmtId="202" fontId="24" fillId="2" borderId="2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202" fontId="24" fillId="2" borderId="6" xfId="0" applyNumberFormat="1" applyFont="1" applyFill="1" applyBorder="1" applyAlignment="1">
      <alignment horizontal="center" vertical="center" wrapText="1"/>
    </xf>
    <xf numFmtId="208" fontId="24" fillId="2" borderId="6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/>
    </xf>
    <xf numFmtId="204" fontId="20" fillId="2" borderId="2" xfId="0" applyNumberFormat="1" applyFont="1" applyFill="1" applyBorder="1" applyAlignment="1" applyProtection="1">
      <alignment horizontal="center" vertical="center"/>
      <protection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202" fontId="18" fillId="2" borderId="2" xfId="0" applyNumberFormat="1" applyFont="1" applyFill="1" applyBorder="1" applyAlignment="1">
      <alignment horizontal="center" vertical="center" wrapText="1"/>
    </xf>
    <xf numFmtId="202" fontId="20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/>
    </xf>
    <xf numFmtId="208" fontId="24" fillId="2" borderId="2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202" fontId="29" fillId="2" borderId="2" xfId="0" applyNumberFormat="1" applyFont="1" applyFill="1" applyBorder="1" applyAlignment="1">
      <alignment horizontal="center" vertical="center" wrapText="1"/>
    </xf>
    <xf numFmtId="201" fontId="8" fillId="2" borderId="2" xfId="0" applyNumberFormat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202" fontId="28" fillId="2" borderId="2" xfId="18" applyNumberFormat="1" applyFont="1" applyFill="1" applyBorder="1" applyAlignment="1">
      <alignment horizontal="center" vertical="center"/>
      <protection/>
    </xf>
    <xf numFmtId="0" fontId="24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02" fontId="23" fillId="2" borderId="2" xfId="18" applyNumberFormat="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8"/>
  <sheetViews>
    <sheetView tabSelected="1" zoomScaleSheetLayoutView="80" workbookViewId="0" topLeftCell="A163">
      <selection activeCell="H261" sqref="H261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6.5742187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82" t="s">
        <v>351</v>
      </c>
      <c r="G1" s="82"/>
      <c r="H1" s="82"/>
      <c r="I1" s="82"/>
    </row>
    <row r="2" spans="1:9" ht="39.75" customHeight="1">
      <c r="A2" s="1"/>
      <c r="B2" s="1"/>
      <c r="C2" s="1"/>
      <c r="D2" s="1"/>
      <c r="E2" s="1"/>
      <c r="F2" s="82"/>
      <c r="G2" s="82"/>
      <c r="H2" s="82"/>
      <c r="I2" s="82"/>
    </row>
    <row r="3" spans="1:9" ht="18.75" customHeight="1">
      <c r="A3" s="1"/>
      <c r="B3" s="1"/>
      <c r="C3" s="1"/>
      <c r="D3" s="1"/>
      <c r="E3" s="1"/>
      <c r="F3" s="91" t="s">
        <v>357</v>
      </c>
      <c r="G3" s="91"/>
      <c r="H3" s="91"/>
      <c r="I3" s="91"/>
    </row>
    <row r="4" spans="1:9" ht="15">
      <c r="A4" s="1"/>
      <c r="B4" s="1"/>
      <c r="C4" s="1"/>
      <c r="D4" s="1"/>
      <c r="E4" s="48"/>
      <c r="F4" s="1"/>
      <c r="G4" s="1"/>
      <c r="H4" s="1"/>
      <c r="I4" s="1"/>
    </row>
    <row r="5" spans="1:9" ht="42" customHeight="1">
      <c r="A5" s="92" t="s">
        <v>292</v>
      </c>
      <c r="B5" s="92"/>
      <c r="C5" s="92"/>
      <c r="D5" s="92"/>
      <c r="E5" s="92"/>
      <c r="F5" s="92"/>
      <c r="G5" s="92"/>
      <c r="H5" s="92"/>
      <c r="I5" s="92"/>
    </row>
    <row r="6" spans="8:9" ht="16.5" customHeight="1">
      <c r="H6" s="3"/>
      <c r="I6" s="4" t="s">
        <v>6</v>
      </c>
    </row>
    <row r="7" spans="1:9" ht="41.25" customHeight="1">
      <c r="A7" s="86" t="s">
        <v>106</v>
      </c>
      <c r="B7" s="86" t="s">
        <v>107</v>
      </c>
      <c r="C7" s="86" t="s">
        <v>108</v>
      </c>
      <c r="D7" s="49" t="s">
        <v>1</v>
      </c>
      <c r="E7" s="85" t="s">
        <v>36</v>
      </c>
      <c r="F7" s="85" t="s">
        <v>7</v>
      </c>
      <c r="G7" s="85" t="s">
        <v>37</v>
      </c>
      <c r="H7" s="85" t="s">
        <v>38</v>
      </c>
      <c r="I7" s="85" t="s">
        <v>8</v>
      </c>
    </row>
    <row r="8" spans="1:9" ht="61.5" customHeight="1">
      <c r="A8" s="87"/>
      <c r="B8" s="87"/>
      <c r="C8" s="87"/>
      <c r="D8" s="50" t="s">
        <v>2</v>
      </c>
      <c r="E8" s="85"/>
      <c r="F8" s="85"/>
      <c r="G8" s="85"/>
      <c r="H8" s="85"/>
      <c r="I8" s="85"/>
    </row>
    <row r="9" spans="1:9" ht="20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60" customHeight="1" hidden="1">
      <c r="A10" s="31" t="s">
        <v>113</v>
      </c>
      <c r="B10" s="76" t="s">
        <v>131</v>
      </c>
      <c r="C10" s="77"/>
      <c r="D10" s="78"/>
      <c r="E10" s="19"/>
      <c r="F10" s="32"/>
      <c r="G10" s="32"/>
      <c r="H10" s="32"/>
      <c r="I10" s="19">
        <f>I11+I12+I13</f>
        <v>0</v>
      </c>
    </row>
    <row r="11" spans="1:9" ht="84" hidden="1">
      <c r="A11" s="33" t="s">
        <v>109</v>
      </c>
      <c r="B11" s="33" t="s">
        <v>110</v>
      </c>
      <c r="C11" s="33" t="s">
        <v>111</v>
      </c>
      <c r="D11" s="34" t="s">
        <v>112</v>
      </c>
      <c r="E11" s="34" t="s">
        <v>28</v>
      </c>
      <c r="F11" s="7"/>
      <c r="G11" s="7"/>
      <c r="H11" s="7"/>
      <c r="I11" s="35"/>
    </row>
    <row r="12" spans="1:9" ht="60" customHeight="1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18"/>
    </row>
    <row r="13" spans="1:9" ht="60" customHeight="1" hidden="1">
      <c r="A13" s="17">
        <v>250404</v>
      </c>
      <c r="B13" s="17"/>
      <c r="C13" s="17"/>
      <c r="D13" s="16" t="s">
        <v>30</v>
      </c>
      <c r="E13" s="10" t="s">
        <v>28</v>
      </c>
      <c r="F13" s="11"/>
      <c r="G13" s="11"/>
      <c r="H13" s="11"/>
      <c r="I13" s="11"/>
    </row>
    <row r="14" spans="1:9" s="13" customFormat="1" ht="60" customHeight="1" hidden="1">
      <c r="A14" s="6" t="s">
        <v>31</v>
      </c>
      <c r="B14" s="76" t="s">
        <v>51</v>
      </c>
      <c r="C14" s="77"/>
      <c r="D14" s="78"/>
      <c r="E14" s="12"/>
      <c r="F14" s="7"/>
      <c r="G14" s="7"/>
      <c r="H14" s="7"/>
      <c r="I14" s="22">
        <f>SUM(I15:I26)</f>
        <v>0</v>
      </c>
    </row>
    <row r="15" spans="1:9" ht="60" customHeight="1" hidden="1">
      <c r="A15" s="8" t="s">
        <v>9</v>
      </c>
      <c r="B15" s="8" t="s">
        <v>60</v>
      </c>
      <c r="C15" s="8"/>
      <c r="D15" s="10" t="s">
        <v>10</v>
      </c>
      <c r="E15" s="21" t="s">
        <v>81</v>
      </c>
      <c r="F15" s="11"/>
      <c r="G15" s="11"/>
      <c r="H15" s="11"/>
      <c r="I15" s="18"/>
    </row>
    <row r="16" spans="1:9" ht="60" customHeight="1" hidden="1">
      <c r="A16" s="8" t="s">
        <v>24</v>
      </c>
      <c r="B16" s="8" t="s">
        <v>60</v>
      </c>
      <c r="C16" s="8"/>
      <c r="D16" s="10" t="s">
        <v>25</v>
      </c>
      <c r="E16" s="21" t="s">
        <v>82</v>
      </c>
      <c r="F16" s="11"/>
      <c r="G16" s="11"/>
      <c r="H16" s="11"/>
      <c r="I16" s="18"/>
    </row>
    <row r="17" spans="1:9" ht="60" customHeight="1" hidden="1">
      <c r="A17" s="8" t="s">
        <v>26</v>
      </c>
      <c r="B17" s="8" t="s">
        <v>61</v>
      </c>
      <c r="C17" s="8"/>
      <c r="D17" s="10" t="s">
        <v>27</v>
      </c>
      <c r="E17" s="21" t="s">
        <v>94</v>
      </c>
      <c r="F17" s="11"/>
      <c r="G17" s="11"/>
      <c r="H17" s="11"/>
      <c r="I17" s="18"/>
    </row>
    <row r="18" spans="1:9" ht="60" customHeight="1" hidden="1">
      <c r="A18" s="8" t="s">
        <v>11</v>
      </c>
      <c r="B18" s="8" t="s">
        <v>60</v>
      </c>
      <c r="C18" s="8"/>
      <c r="D18" s="10" t="s">
        <v>12</v>
      </c>
      <c r="E18" s="21" t="s">
        <v>95</v>
      </c>
      <c r="F18" s="11"/>
      <c r="G18" s="11"/>
      <c r="H18" s="11"/>
      <c r="I18" s="20"/>
    </row>
    <row r="19" spans="1:9" ht="60" customHeight="1" hidden="1">
      <c r="A19" s="8" t="s">
        <v>83</v>
      </c>
      <c r="B19" s="15" t="s">
        <v>60</v>
      </c>
      <c r="C19" s="15"/>
      <c r="D19" s="16" t="s">
        <v>84</v>
      </c>
      <c r="E19" s="21" t="s">
        <v>85</v>
      </c>
      <c r="F19" s="11"/>
      <c r="G19" s="11"/>
      <c r="H19" s="11"/>
      <c r="I19" s="18"/>
    </row>
    <row r="20" spans="1:9" ht="60" customHeight="1" hidden="1">
      <c r="A20" s="8" t="s">
        <v>13</v>
      </c>
      <c r="B20" s="8" t="s">
        <v>62</v>
      </c>
      <c r="C20" s="8"/>
      <c r="D20" s="10" t="s">
        <v>14</v>
      </c>
      <c r="E20" s="21" t="s">
        <v>96</v>
      </c>
      <c r="F20" s="11"/>
      <c r="G20" s="11"/>
      <c r="H20" s="11"/>
      <c r="I20" s="18"/>
    </row>
    <row r="21" spans="1:9" ht="60" customHeight="1" hidden="1">
      <c r="A21" s="8" t="s">
        <v>15</v>
      </c>
      <c r="B21" s="8" t="s">
        <v>55</v>
      </c>
      <c r="C21" s="8"/>
      <c r="D21" s="10" t="s">
        <v>16</v>
      </c>
      <c r="E21" s="21" t="s">
        <v>28</v>
      </c>
      <c r="F21" s="11"/>
      <c r="G21" s="11"/>
      <c r="H21" s="11"/>
      <c r="I21" s="18"/>
    </row>
    <row r="22" spans="1:9" ht="60" customHeight="1" hidden="1">
      <c r="A22" s="8" t="s">
        <v>17</v>
      </c>
      <c r="B22" s="8" t="s">
        <v>56</v>
      </c>
      <c r="C22" s="8"/>
      <c r="D22" s="10" t="s">
        <v>18</v>
      </c>
      <c r="E22" s="21" t="s">
        <v>28</v>
      </c>
      <c r="F22" s="11"/>
      <c r="G22" s="11"/>
      <c r="H22" s="11"/>
      <c r="I22" s="18"/>
    </row>
    <row r="23" spans="1:9" ht="60" customHeight="1" hidden="1">
      <c r="A23" s="8" t="s">
        <v>19</v>
      </c>
      <c r="B23" s="8" t="s">
        <v>63</v>
      </c>
      <c r="C23" s="8"/>
      <c r="D23" s="10" t="s">
        <v>20</v>
      </c>
      <c r="E23" s="21" t="s">
        <v>97</v>
      </c>
      <c r="F23" s="11"/>
      <c r="G23" s="11"/>
      <c r="H23" s="11"/>
      <c r="I23" s="18"/>
    </row>
    <row r="24" spans="1:9" ht="60" customHeight="1" hidden="1">
      <c r="A24" s="8" t="s">
        <v>21</v>
      </c>
      <c r="B24" s="8" t="s">
        <v>63</v>
      </c>
      <c r="C24" s="8"/>
      <c r="D24" s="10" t="s">
        <v>22</v>
      </c>
      <c r="E24" s="21" t="s">
        <v>28</v>
      </c>
      <c r="F24" s="11"/>
      <c r="G24" s="11"/>
      <c r="H24" s="11"/>
      <c r="I24" s="18"/>
    </row>
    <row r="25" spans="1:9" ht="60" customHeight="1" hidden="1">
      <c r="A25" s="8">
        <v>110204</v>
      </c>
      <c r="B25" s="8" t="s">
        <v>64</v>
      </c>
      <c r="C25" s="8"/>
      <c r="D25" s="10" t="s">
        <v>23</v>
      </c>
      <c r="E25" s="21" t="s">
        <v>98</v>
      </c>
      <c r="F25" s="11"/>
      <c r="G25" s="11"/>
      <c r="H25" s="11"/>
      <c r="I25" s="18"/>
    </row>
    <row r="26" spans="1:9" ht="60" customHeight="1" hidden="1">
      <c r="A26" s="8" t="s">
        <v>34</v>
      </c>
      <c r="B26" s="8" t="s">
        <v>58</v>
      </c>
      <c r="C26" s="8"/>
      <c r="D26" s="16" t="s">
        <v>35</v>
      </c>
      <c r="E26" s="21" t="s">
        <v>104</v>
      </c>
      <c r="F26" s="11"/>
      <c r="G26" s="11"/>
      <c r="H26" s="11"/>
      <c r="I26" s="18"/>
    </row>
    <row r="27" spans="1:9" ht="60" customHeight="1" hidden="1">
      <c r="A27" s="36">
        <v>1300000</v>
      </c>
      <c r="B27" s="71" t="s">
        <v>323</v>
      </c>
      <c r="C27" s="75"/>
      <c r="D27" s="72"/>
      <c r="E27" s="21"/>
      <c r="F27" s="7"/>
      <c r="G27" s="7"/>
      <c r="H27" s="7"/>
      <c r="I27" s="59">
        <f>I28+I29+I30+I31+I32+I33+I34+I35+I36+I37</f>
        <v>20</v>
      </c>
    </row>
    <row r="28" spans="1:9" ht="60" customHeight="1" hidden="1">
      <c r="A28" s="15" t="s">
        <v>76</v>
      </c>
      <c r="B28" s="15" t="s">
        <v>66</v>
      </c>
      <c r="C28" s="15"/>
      <c r="D28" s="16" t="s">
        <v>0</v>
      </c>
      <c r="E28" s="21" t="s">
        <v>99</v>
      </c>
      <c r="F28" s="11"/>
      <c r="G28" s="11"/>
      <c r="H28" s="11"/>
      <c r="I28" s="18"/>
    </row>
    <row r="29" spans="1:9" ht="60" customHeight="1" hidden="1">
      <c r="A29" s="37">
        <v>1315021</v>
      </c>
      <c r="B29" s="37">
        <v>5021</v>
      </c>
      <c r="C29" s="33" t="s">
        <v>249</v>
      </c>
      <c r="D29" s="34" t="s">
        <v>250</v>
      </c>
      <c r="E29" s="34" t="s">
        <v>28</v>
      </c>
      <c r="F29" s="11"/>
      <c r="G29" s="11"/>
      <c r="H29" s="11"/>
      <c r="I29" s="58"/>
    </row>
    <row r="30" spans="1:9" ht="42" hidden="1">
      <c r="A30" s="37">
        <v>1315032</v>
      </c>
      <c r="B30" s="37">
        <v>5032</v>
      </c>
      <c r="C30" s="33" t="s">
        <v>257</v>
      </c>
      <c r="D30" s="34" t="s">
        <v>258</v>
      </c>
      <c r="E30" s="34" t="s">
        <v>28</v>
      </c>
      <c r="F30" s="11"/>
      <c r="G30" s="11"/>
      <c r="H30" s="11"/>
      <c r="I30" s="58">
        <v>20</v>
      </c>
    </row>
    <row r="31" spans="1:9" ht="60" customHeight="1" hidden="1">
      <c r="A31" s="15" t="s">
        <v>77</v>
      </c>
      <c r="B31" s="15" t="s">
        <v>66</v>
      </c>
      <c r="C31" s="15"/>
      <c r="D31" s="16" t="s">
        <v>78</v>
      </c>
      <c r="E31" s="21" t="s">
        <v>100</v>
      </c>
      <c r="F31" s="11"/>
      <c r="G31" s="11"/>
      <c r="H31" s="11"/>
      <c r="I31" s="18"/>
    </row>
    <row r="32" spans="1:9" ht="60" customHeight="1" hidden="1">
      <c r="A32" s="15">
        <v>130107</v>
      </c>
      <c r="B32" s="15" t="s">
        <v>66</v>
      </c>
      <c r="C32" s="15"/>
      <c r="D32" s="16" t="s">
        <v>50</v>
      </c>
      <c r="E32" s="21" t="s">
        <v>103</v>
      </c>
      <c r="F32" s="11"/>
      <c r="G32" s="11"/>
      <c r="H32" s="11"/>
      <c r="I32" s="18"/>
    </row>
    <row r="33" spans="1:9" ht="60" customHeight="1" hidden="1">
      <c r="A33" s="15">
        <v>130110</v>
      </c>
      <c r="B33" s="15" t="s">
        <v>66</v>
      </c>
      <c r="C33" s="15"/>
      <c r="D33" s="16" t="s">
        <v>86</v>
      </c>
      <c r="E33" s="21" t="s">
        <v>101</v>
      </c>
      <c r="F33" s="11"/>
      <c r="G33" s="11"/>
      <c r="H33" s="11"/>
      <c r="I33" s="18"/>
    </row>
    <row r="34" spans="1:9" ht="60" customHeight="1" hidden="1">
      <c r="A34" s="15" t="s">
        <v>74</v>
      </c>
      <c r="B34" s="15" t="s">
        <v>66</v>
      </c>
      <c r="C34" s="15"/>
      <c r="D34" s="16" t="s">
        <v>75</v>
      </c>
      <c r="E34" s="21" t="s">
        <v>90</v>
      </c>
      <c r="F34" s="11"/>
      <c r="G34" s="11"/>
      <c r="H34" s="11"/>
      <c r="I34" s="18"/>
    </row>
    <row r="35" spans="1:9" ht="60" customHeight="1" hidden="1">
      <c r="A35" s="15" t="s">
        <v>87</v>
      </c>
      <c r="B35" s="15" t="s">
        <v>66</v>
      </c>
      <c r="C35" s="15"/>
      <c r="D35" s="16" t="s">
        <v>88</v>
      </c>
      <c r="E35" s="21" t="s">
        <v>91</v>
      </c>
      <c r="F35" s="11"/>
      <c r="G35" s="11"/>
      <c r="H35" s="11"/>
      <c r="I35" s="18"/>
    </row>
    <row r="36" spans="1:9" ht="60" customHeight="1" hidden="1">
      <c r="A36" s="15">
        <v>130203</v>
      </c>
      <c r="B36" s="15" t="s">
        <v>66</v>
      </c>
      <c r="C36" s="15"/>
      <c r="D36" s="16" t="s">
        <v>89</v>
      </c>
      <c r="E36" s="21" t="s">
        <v>92</v>
      </c>
      <c r="F36" s="11"/>
      <c r="G36" s="11"/>
      <c r="H36" s="11"/>
      <c r="I36" s="18"/>
    </row>
    <row r="37" spans="1:9" ht="60" customHeight="1" hidden="1">
      <c r="A37" s="15">
        <v>130205</v>
      </c>
      <c r="B37" s="15" t="s">
        <v>66</v>
      </c>
      <c r="C37" s="15"/>
      <c r="D37" s="16" t="s">
        <v>79</v>
      </c>
      <c r="E37" s="21" t="s">
        <v>93</v>
      </c>
      <c r="F37" s="11"/>
      <c r="G37" s="11"/>
      <c r="H37" s="11"/>
      <c r="I37" s="18"/>
    </row>
    <row r="38" spans="1:9" ht="15" hidden="1">
      <c r="A38" s="36">
        <v>1000000</v>
      </c>
      <c r="B38" s="71" t="s">
        <v>177</v>
      </c>
      <c r="C38" s="75"/>
      <c r="D38" s="72"/>
      <c r="E38" s="21"/>
      <c r="F38" s="11"/>
      <c r="G38" s="11"/>
      <c r="H38" s="11"/>
      <c r="I38" s="57">
        <f>I39</f>
        <v>13499.1</v>
      </c>
    </row>
    <row r="39" spans="1:9" ht="15" hidden="1">
      <c r="A39" s="52">
        <v>1010000</v>
      </c>
      <c r="B39" s="68" t="s">
        <v>177</v>
      </c>
      <c r="C39" s="69"/>
      <c r="D39" s="70"/>
      <c r="E39" s="21"/>
      <c r="F39" s="11"/>
      <c r="G39" s="11"/>
      <c r="H39" s="11"/>
      <c r="I39" s="61">
        <f>I40</f>
        <v>13499.1</v>
      </c>
    </row>
    <row r="40" spans="1:9" ht="15" hidden="1">
      <c r="A40" s="36">
        <v>1011000</v>
      </c>
      <c r="B40" s="36">
        <v>1000</v>
      </c>
      <c r="C40" s="71" t="s">
        <v>178</v>
      </c>
      <c r="D40" s="72"/>
      <c r="E40" s="21"/>
      <c r="F40" s="11"/>
      <c r="G40" s="11"/>
      <c r="H40" s="11"/>
      <c r="I40" s="57">
        <f>I42+I43+I44+I45+I46+I47</f>
        <v>13499.1</v>
      </c>
    </row>
    <row r="41" spans="1:9" ht="55.5" hidden="1">
      <c r="A41" s="37">
        <v>1011050</v>
      </c>
      <c r="B41" s="37">
        <v>1050</v>
      </c>
      <c r="C41" s="33" t="s">
        <v>326</v>
      </c>
      <c r="D41" s="34" t="s">
        <v>327</v>
      </c>
      <c r="E41" s="34" t="s">
        <v>28</v>
      </c>
      <c r="F41" s="11"/>
      <c r="G41" s="11"/>
      <c r="H41" s="11"/>
      <c r="I41" s="62">
        <v>800</v>
      </c>
    </row>
    <row r="42" spans="1:9" ht="84" hidden="1">
      <c r="A42" s="37">
        <v>1011070</v>
      </c>
      <c r="B42" s="37">
        <v>1070</v>
      </c>
      <c r="C42" s="33" t="s">
        <v>179</v>
      </c>
      <c r="D42" s="34" t="s">
        <v>180</v>
      </c>
      <c r="E42" s="34" t="s">
        <v>28</v>
      </c>
      <c r="F42" s="11"/>
      <c r="G42" s="11"/>
      <c r="H42" s="11"/>
      <c r="I42" s="35">
        <v>2280</v>
      </c>
    </row>
    <row r="43" spans="1:9" ht="60" customHeight="1" hidden="1">
      <c r="A43" s="37">
        <v>1011080</v>
      </c>
      <c r="B43" s="37">
        <v>1080</v>
      </c>
      <c r="C43" s="33" t="s">
        <v>181</v>
      </c>
      <c r="D43" s="34" t="s">
        <v>182</v>
      </c>
      <c r="E43" s="34" t="s">
        <v>28</v>
      </c>
      <c r="F43" s="11"/>
      <c r="G43" s="11"/>
      <c r="H43" s="11"/>
      <c r="I43" s="35">
        <f>2130+1267.1</f>
        <v>3397.1</v>
      </c>
    </row>
    <row r="44" spans="1:9" ht="42" hidden="1">
      <c r="A44" s="37">
        <v>1011090</v>
      </c>
      <c r="B44" s="37">
        <v>1090</v>
      </c>
      <c r="C44" s="33" t="s">
        <v>183</v>
      </c>
      <c r="D44" s="34" t="s">
        <v>184</v>
      </c>
      <c r="E44" s="34" t="s">
        <v>28</v>
      </c>
      <c r="F44" s="11"/>
      <c r="G44" s="11"/>
      <c r="H44" s="11"/>
      <c r="I44" s="35">
        <f>900+10</f>
        <v>910</v>
      </c>
    </row>
    <row r="45" spans="1:9" ht="27.75" hidden="1">
      <c r="A45" s="37">
        <v>1011120</v>
      </c>
      <c r="B45" s="37">
        <v>1120</v>
      </c>
      <c r="C45" s="33" t="s">
        <v>185</v>
      </c>
      <c r="D45" s="34" t="s">
        <v>186</v>
      </c>
      <c r="E45" s="34" t="s">
        <v>28</v>
      </c>
      <c r="F45" s="11"/>
      <c r="G45" s="11"/>
      <c r="H45" s="11"/>
      <c r="I45" s="35">
        <v>1100</v>
      </c>
    </row>
    <row r="46" spans="1:9" ht="69.75" hidden="1">
      <c r="A46" s="37">
        <v>1011140</v>
      </c>
      <c r="B46" s="37">
        <v>1140</v>
      </c>
      <c r="C46" s="33" t="s">
        <v>187</v>
      </c>
      <c r="D46" s="34" t="s">
        <v>188</v>
      </c>
      <c r="E46" s="34" t="s">
        <v>28</v>
      </c>
      <c r="F46" s="11"/>
      <c r="G46" s="11"/>
      <c r="H46" s="11"/>
      <c r="I46" s="35">
        <v>628</v>
      </c>
    </row>
    <row r="47" spans="1:9" ht="34.5" customHeight="1" hidden="1">
      <c r="A47" s="37">
        <v>1011220</v>
      </c>
      <c r="B47" s="37">
        <v>1220</v>
      </c>
      <c r="C47" s="33" t="s">
        <v>189</v>
      </c>
      <c r="D47" s="34" t="s">
        <v>190</v>
      </c>
      <c r="E47" s="34" t="s">
        <v>28</v>
      </c>
      <c r="F47" s="11"/>
      <c r="G47" s="11"/>
      <c r="H47" s="11"/>
      <c r="I47" s="35">
        <v>5184</v>
      </c>
    </row>
    <row r="48" spans="1:9" ht="60" customHeight="1" hidden="1">
      <c r="A48" s="37">
        <v>1016410</v>
      </c>
      <c r="B48" s="37">
        <v>6410</v>
      </c>
      <c r="C48" s="33" t="s">
        <v>121</v>
      </c>
      <c r="D48" s="34" t="s">
        <v>122</v>
      </c>
      <c r="E48" s="34" t="s">
        <v>28</v>
      </c>
      <c r="F48" s="11"/>
      <c r="G48" s="11"/>
      <c r="H48" s="11"/>
      <c r="I48" s="35">
        <f>I49</f>
        <v>61.8</v>
      </c>
    </row>
    <row r="49" spans="1:9" ht="60" customHeight="1" hidden="1">
      <c r="A49" s="73" t="s">
        <v>346</v>
      </c>
      <c r="B49" s="93"/>
      <c r="C49" s="93"/>
      <c r="D49" s="93"/>
      <c r="E49" s="74"/>
      <c r="F49" s="11"/>
      <c r="G49" s="11"/>
      <c r="H49" s="11"/>
      <c r="I49" s="35">
        <f>60+1.8</f>
        <v>61.8</v>
      </c>
    </row>
    <row r="50" spans="1:9" ht="15" hidden="1">
      <c r="A50" s="38" t="s">
        <v>239</v>
      </c>
      <c r="B50" s="94" t="s">
        <v>240</v>
      </c>
      <c r="C50" s="96"/>
      <c r="D50" s="95"/>
      <c r="E50" s="43"/>
      <c r="F50" s="11"/>
      <c r="G50" s="11"/>
      <c r="H50" s="11"/>
      <c r="I50" s="57">
        <f>I51</f>
        <v>4436.6</v>
      </c>
    </row>
    <row r="51" spans="1:9" ht="15" hidden="1">
      <c r="A51" s="63" t="s">
        <v>241</v>
      </c>
      <c r="B51" s="79" t="s">
        <v>240</v>
      </c>
      <c r="C51" s="80"/>
      <c r="D51" s="81"/>
      <c r="E51" s="43"/>
      <c r="F51" s="11"/>
      <c r="G51" s="11"/>
      <c r="H51" s="11"/>
      <c r="I51" s="61">
        <f>I52</f>
        <v>4436.6</v>
      </c>
    </row>
    <row r="52" spans="1:9" ht="15" hidden="1">
      <c r="A52" s="38">
        <v>1315000</v>
      </c>
      <c r="B52" s="38">
        <v>5000</v>
      </c>
      <c r="C52" s="94" t="s">
        <v>242</v>
      </c>
      <c r="D52" s="95"/>
      <c r="E52" s="43"/>
      <c r="F52" s="11"/>
      <c r="G52" s="11"/>
      <c r="H52" s="11"/>
      <c r="I52" s="57">
        <f>I56+I59+I63</f>
        <v>4436.6</v>
      </c>
    </row>
    <row r="53" spans="1:9" ht="15" hidden="1">
      <c r="A53" s="38">
        <v>1315010</v>
      </c>
      <c r="B53" s="38">
        <v>5010</v>
      </c>
      <c r="C53" s="94" t="s">
        <v>243</v>
      </c>
      <c r="D53" s="95"/>
      <c r="E53" s="43"/>
      <c r="F53" s="11"/>
      <c r="G53" s="11"/>
      <c r="H53" s="11"/>
      <c r="I53" s="57">
        <v>0</v>
      </c>
    </row>
    <row r="54" spans="1:9" ht="42" hidden="1">
      <c r="A54" s="39">
        <v>1315011</v>
      </c>
      <c r="B54" s="39">
        <v>5011</v>
      </c>
      <c r="C54" s="40" t="s">
        <v>244</v>
      </c>
      <c r="D54" s="41" t="s">
        <v>245</v>
      </c>
      <c r="E54" s="43"/>
      <c r="F54" s="11"/>
      <c r="G54" s="11"/>
      <c r="H54" s="11"/>
      <c r="I54" s="60"/>
    </row>
    <row r="55" spans="1:9" ht="42" hidden="1">
      <c r="A55" s="39">
        <v>1315012</v>
      </c>
      <c r="B55" s="39">
        <v>5012</v>
      </c>
      <c r="C55" s="40" t="s">
        <v>246</v>
      </c>
      <c r="D55" s="41" t="s">
        <v>247</v>
      </c>
      <c r="E55" s="43"/>
      <c r="F55" s="11"/>
      <c r="G55" s="11"/>
      <c r="H55" s="11"/>
      <c r="I55" s="60"/>
    </row>
    <row r="56" spans="1:9" ht="15" hidden="1">
      <c r="A56" s="38">
        <v>1315020</v>
      </c>
      <c r="B56" s="38">
        <v>5020</v>
      </c>
      <c r="C56" s="94" t="s">
        <v>248</v>
      </c>
      <c r="D56" s="95"/>
      <c r="E56" s="43"/>
      <c r="F56" s="11"/>
      <c r="G56" s="11"/>
      <c r="H56" s="11"/>
      <c r="I56" s="57">
        <f>I57</f>
        <v>1000</v>
      </c>
    </row>
    <row r="57" spans="1:9" ht="27.75" hidden="1">
      <c r="A57" s="39">
        <v>1315021</v>
      </c>
      <c r="B57" s="39">
        <v>5021</v>
      </c>
      <c r="C57" s="40" t="s">
        <v>249</v>
      </c>
      <c r="D57" s="41" t="s">
        <v>250</v>
      </c>
      <c r="E57" s="34" t="s">
        <v>28</v>
      </c>
      <c r="F57" s="11"/>
      <c r="G57" s="11"/>
      <c r="H57" s="11"/>
      <c r="I57" s="62">
        <v>1000</v>
      </c>
    </row>
    <row r="58" spans="1:9" ht="42" hidden="1">
      <c r="A58" s="39" t="s">
        <v>251</v>
      </c>
      <c r="B58" s="39">
        <v>5022</v>
      </c>
      <c r="C58" s="40" t="s">
        <v>252</v>
      </c>
      <c r="D58" s="41" t="s">
        <v>253</v>
      </c>
      <c r="E58" s="43"/>
      <c r="F58" s="11"/>
      <c r="G58" s="11"/>
      <c r="H58" s="11"/>
      <c r="I58" s="60"/>
    </row>
    <row r="59" spans="1:9" ht="34.5" customHeight="1" hidden="1">
      <c r="A59" s="38">
        <v>1315030</v>
      </c>
      <c r="B59" s="38">
        <v>5030</v>
      </c>
      <c r="C59" s="94" t="s">
        <v>254</v>
      </c>
      <c r="D59" s="95"/>
      <c r="E59" s="43"/>
      <c r="F59" s="11"/>
      <c r="G59" s="11"/>
      <c r="H59" s="11"/>
      <c r="I59" s="57">
        <f>I60+I62</f>
        <v>2136.6</v>
      </c>
    </row>
    <row r="60" spans="1:9" ht="42" hidden="1">
      <c r="A60" s="39">
        <v>1315031</v>
      </c>
      <c r="B60" s="39">
        <v>5031</v>
      </c>
      <c r="C60" s="40" t="s">
        <v>255</v>
      </c>
      <c r="D60" s="41" t="s">
        <v>256</v>
      </c>
      <c r="E60" s="34" t="s">
        <v>28</v>
      </c>
      <c r="F60" s="11"/>
      <c r="G60" s="11"/>
      <c r="H60" s="11"/>
      <c r="I60" s="42">
        <v>1030</v>
      </c>
    </row>
    <row r="61" spans="1:9" ht="42" hidden="1">
      <c r="A61" s="39">
        <v>1315032</v>
      </c>
      <c r="B61" s="39">
        <v>5032</v>
      </c>
      <c r="C61" s="40" t="s">
        <v>257</v>
      </c>
      <c r="D61" s="41" t="s">
        <v>258</v>
      </c>
      <c r="E61" s="34" t="s">
        <v>28</v>
      </c>
      <c r="F61" s="11"/>
      <c r="G61" s="11"/>
      <c r="H61" s="11"/>
      <c r="I61" s="58">
        <v>20</v>
      </c>
    </row>
    <row r="62" spans="1:9" ht="42" hidden="1">
      <c r="A62" s="39">
        <v>1315033</v>
      </c>
      <c r="B62" s="39">
        <v>5033</v>
      </c>
      <c r="C62" s="40" t="s">
        <v>259</v>
      </c>
      <c r="D62" s="41" t="s">
        <v>260</v>
      </c>
      <c r="E62" s="34" t="s">
        <v>28</v>
      </c>
      <c r="F62" s="11"/>
      <c r="G62" s="11"/>
      <c r="H62" s="11"/>
      <c r="I62" s="42">
        <f>1100+6.6</f>
        <v>1106.6</v>
      </c>
    </row>
    <row r="63" spans="1:9" ht="31.5" customHeight="1" hidden="1">
      <c r="A63" s="38">
        <v>1315040</v>
      </c>
      <c r="B63" s="38">
        <v>5040</v>
      </c>
      <c r="C63" s="94" t="s">
        <v>261</v>
      </c>
      <c r="D63" s="95"/>
      <c r="E63" s="43"/>
      <c r="F63" s="11"/>
      <c r="G63" s="11"/>
      <c r="H63" s="11"/>
      <c r="I63" s="57">
        <f>I65</f>
        <v>1300</v>
      </c>
    </row>
    <row r="64" spans="1:9" ht="27.75" hidden="1">
      <c r="A64" s="39">
        <v>1315041</v>
      </c>
      <c r="B64" s="39">
        <v>5041</v>
      </c>
      <c r="C64" s="40" t="s">
        <v>262</v>
      </c>
      <c r="D64" s="41" t="s">
        <v>263</v>
      </c>
      <c r="E64" s="43"/>
      <c r="F64" s="11"/>
      <c r="G64" s="11"/>
      <c r="H64" s="11"/>
      <c r="I64" s="42"/>
    </row>
    <row r="65" spans="1:9" ht="42" hidden="1">
      <c r="A65" s="39">
        <v>1315042</v>
      </c>
      <c r="B65" s="39">
        <v>5042</v>
      </c>
      <c r="C65" s="40" t="s">
        <v>264</v>
      </c>
      <c r="D65" s="41" t="s">
        <v>265</v>
      </c>
      <c r="E65" s="34" t="s">
        <v>28</v>
      </c>
      <c r="F65" s="11"/>
      <c r="G65" s="11"/>
      <c r="H65" s="11"/>
      <c r="I65" s="42">
        <v>1300</v>
      </c>
    </row>
    <row r="66" spans="1:9" ht="15" hidden="1">
      <c r="A66" s="36"/>
      <c r="B66" s="44"/>
      <c r="C66" s="45"/>
      <c r="D66" s="46"/>
      <c r="E66" s="43"/>
      <c r="F66" s="11"/>
      <c r="G66" s="11"/>
      <c r="H66" s="11"/>
      <c r="I66" s="47"/>
    </row>
    <row r="67" spans="1:9" ht="15" hidden="1">
      <c r="A67" s="36"/>
      <c r="B67" s="44"/>
      <c r="C67" s="45"/>
      <c r="D67" s="46"/>
      <c r="E67" s="43"/>
      <c r="F67" s="11"/>
      <c r="G67" s="11"/>
      <c r="H67" s="11"/>
      <c r="I67" s="47"/>
    </row>
    <row r="68" spans="1:9" ht="15" hidden="1">
      <c r="A68" s="36"/>
      <c r="B68" s="44"/>
      <c r="C68" s="45"/>
      <c r="D68" s="46"/>
      <c r="E68" s="43"/>
      <c r="F68" s="11"/>
      <c r="G68" s="11"/>
      <c r="H68" s="11"/>
      <c r="I68" s="47"/>
    </row>
    <row r="69" spans="1:9" ht="15" hidden="1">
      <c r="A69" s="36"/>
      <c r="B69" s="44"/>
      <c r="C69" s="45"/>
      <c r="D69" s="46"/>
      <c r="E69" s="43"/>
      <c r="F69" s="11"/>
      <c r="G69" s="11"/>
      <c r="H69" s="11"/>
      <c r="I69" s="47"/>
    </row>
    <row r="70" spans="1:9" ht="15" hidden="1">
      <c r="A70" s="36"/>
      <c r="B70" s="44"/>
      <c r="C70" s="45"/>
      <c r="D70" s="46"/>
      <c r="E70" s="43"/>
      <c r="F70" s="11"/>
      <c r="G70" s="11"/>
      <c r="H70" s="11"/>
      <c r="I70" s="47"/>
    </row>
    <row r="71" spans="1:9" ht="15" hidden="1">
      <c r="A71" s="36"/>
      <c r="B71" s="44"/>
      <c r="C71" s="45"/>
      <c r="D71" s="46"/>
      <c r="E71" s="43"/>
      <c r="F71" s="11"/>
      <c r="G71" s="11"/>
      <c r="H71" s="11"/>
      <c r="I71" s="47"/>
    </row>
    <row r="72" spans="1:9" ht="15" hidden="1">
      <c r="A72" s="36"/>
      <c r="B72" s="44"/>
      <c r="C72" s="45"/>
      <c r="D72" s="46"/>
      <c r="E72" s="43"/>
      <c r="F72" s="11"/>
      <c r="G72" s="11"/>
      <c r="H72" s="11"/>
      <c r="I72" s="47"/>
    </row>
    <row r="73" spans="1:9" ht="15" hidden="1">
      <c r="A73" s="36"/>
      <c r="B73" s="44"/>
      <c r="C73" s="45"/>
      <c r="D73" s="46"/>
      <c r="E73" s="43"/>
      <c r="F73" s="11"/>
      <c r="G73" s="11"/>
      <c r="H73" s="11"/>
      <c r="I73" s="47"/>
    </row>
    <row r="74" spans="1:9" ht="15" hidden="1">
      <c r="A74" s="36"/>
      <c r="B74" s="44"/>
      <c r="C74" s="45"/>
      <c r="D74" s="46"/>
      <c r="E74" s="43"/>
      <c r="F74" s="11"/>
      <c r="G74" s="11"/>
      <c r="H74" s="11"/>
      <c r="I74" s="47"/>
    </row>
    <row r="75" spans="1:9" ht="15" hidden="1">
      <c r="A75" s="36"/>
      <c r="B75" s="44"/>
      <c r="C75" s="45"/>
      <c r="D75" s="46"/>
      <c r="E75" s="43"/>
      <c r="F75" s="11"/>
      <c r="G75" s="11"/>
      <c r="H75" s="11"/>
      <c r="I75" s="47"/>
    </row>
    <row r="76" spans="1:9" ht="15" hidden="1">
      <c r="A76" s="36"/>
      <c r="B76" s="44"/>
      <c r="C76" s="45"/>
      <c r="D76" s="46"/>
      <c r="E76" s="43"/>
      <c r="F76" s="11"/>
      <c r="G76" s="11"/>
      <c r="H76" s="11"/>
      <c r="I76" s="47"/>
    </row>
    <row r="77" spans="1:9" ht="15" hidden="1">
      <c r="A77" s="36"/>
      <c r="B77" s="44"/>
      <c r="C77" s="45"/>
      <c r="D77" s="46"/>
      <c r="E77" s="43"/>
      <c r="F77" s="11"/>
      <c r="G77" s="11"/>
      <c r="H77" s="11"/>
      <c r="I77" s="47"/>
    </row>
    <row r="78" spans="1:9" ht="15" hidden="1">
      <c r="A78" s="36"/>
      <c r="B78" s="44"/>
      <c r="C78" s="45"/>
      <c r="D78" s="46"/>
      <c r="E78" s="43"/>
      <c r="F78" s="11"/>
      <c r="G78" s="11"/>
      <c r="H78" s="11"/>
      <c r="I78" s="47"/>
    </row>
    <row r="79" spans="1:9" ht="15" hidden="1">
      <c r="A79" s="36"/>
      <c r="B79" s="44"/>
      <c r="C79" s="45"/>
      <c r="D79" s="46"/>
      <c r="E79" s="43"/>
      <c r="F79" s="11"/>
      <c r="G79" s="11"/>
      <c r="H79" s="11"/>
      <c r="I79" s="47"/>
    </row>
    <row r="80" spans="1:9" ht="15" hidden="1">
      <c r="A80" s="36"/>
      <c r="B80" s="44"/>
      <c r="C80" s="45"/>
      <c r="D80" s="46"/>
      <c r="E80" s="43"/>
      <c r="F80" s="11"/>
      <c r="G80" s="11"/>
      <c r="H80" s="11"/>
      <c r="I80" s="47"/>
    </row>
    <row r="81" spans="1:9" ht="15" hidden="1">
      <c r="A81" s="36"/>
      <c r="B81" s="44"/>
      <c r="C81" s="45"/>
      <c r="D81" s="46"/>
      <c r="E81" s="43"/>
      <c r="F81" s="11"/>
      <c r="G81" s="11"/>
      <c r="H81" s="11"/>
      <c r="I81" s="47"/>
    </row>
    <row r="82" spans="1:9" ht="15" hidden="1">
      <c r="A82" s="36"/>
      <c r="B82" s="44"/>
      <c r="C82" s="45"/>
      <c r="D82" s="46"/>
      <c r="E82" s="43"/>
      <c r="F82" s="11"/>
      <c r="G82" s="11"/>
      <c r="H82" s="11"/>
      <c r="I82" s="47"/>
    </row>
    <row r="83" spans="1:9" ht="15" hidden="1">
      <c r="A83" s="36"/>
      <c r="B83" s="44"/>
      <c r="C83" s="45"/>
      <c r="D83" s="46"/>
      <c r="E83" s="43"/>
      <c r="F83" s="11"/>
      <c r="G83" s="11"/>
      <c r="H83" s="11"/>
      <c r="I83" s="47"/>
    </row>
    <row r="84" spans="1:9" ht="15" hidden="1">
      <c r="A84" s="36"/>
      <c r="B84" s="44"/>
      <c r="C84" s="45"/>
      <c r="D84" s="46"/>
      <c r="E84" s="43"/>
      <c r="F84" s="11"/>
      <c r="G84" s="11"/>
      <c r="H84" s="11"/>
      <c r="I84" s="47"/>
    </row>
    <row r="85" spans="1:9" ht="21.75" customHeight="1">
      <c r="A85" s="97">
        <v>1400000</v>
      </c>
      <c r="B85" s="98" t="s">
        <v>130</v>
      </c>
      <c r="C85" s="99"/>
      <c r="D85" s="100"/>
      <c r="E85" s="101"/>
      <c r="F85" s="102"/>
      <c r="G85" s="102"/>
      <c r="H85" s="102"/>
      <c r="I85" s="103">
        <v>61278.91</v>
      </c>
    </row>
    <row r="86" spans="1:9" ht="20.25" customHeight="1">
      <c r="A86" s="104">
        <v>1410000</v>
      </c>
      <c r="B86" s="105" t="s">
        <v>130</v>
      </c>
      <c r="C86" s="106"/>
      <c r="D86" s="107"/>
      <c r="E86" s="101"/>
      <c r="F86" s="102"/>
      <c r="G86" s="102"/>
      <c r="H86" s="102"/>
      <c r="I86" s="108">
        <v>61278.91</v>
      </c>
    </row>
    <row r="87" spans="1:9" ht="15">
      <c r="A87" s="97">
        <v>1411000</v>
      </c>
      <c r="B87" s="97">
        <v>1000</v>
      </c>
      <c r="C87" s="98" t="s">
        <v>178</v>
      </c>
      <c r="D87" s="100"/>
      <c r="E87" s="101"/>
      <c r="F87" s="102"/>
      <c r="G87" s="102"/>
      <c r="H87" s="102"/>
      <c r="I87" s="109"/>
    </row>
    <row r="88" spans="1:9" ht="27.75">
      <c r="A88" s="110">
        <v>1411120</v>
      </c>
      <c r="B88" s="110" t="s">
        <v>191</v>
      </c>
      <c r="C88" s="111" t="s">
        <v>185</v>
      </c>
      <c r="D88" s="112" t="s">
        <v>192</v>
      </c>
      <c r="E88" s="112" t="s">
        <v>28</v>
      </c>
      <c r="F88" s="102"/>
      <c r="G88" s="102"/>
      <c r="H88" s="102"/>
      <c r="I88" s="113">
        <v>2505</v>
      </c>
    </row>
    <row r="89" spans="1:9" s="13" customFormat="1" ht="60" customHeight="1" hidden="1">
      <c r="A89" s="97">
        <v>1411140</v>
      </c>
      <c r="B89" s="110" t="s">
        <v>193</v>
      </c>
      <c r="C89" s="111" t="s">
        <v>187</v>
      </c>
      <c r="D89" s="114" t="s">
        <v>194</v>
      </c>
      <c r="E89" s="112"/>
      <c r="F89" s="102"/>
      <c r="G89" s="102"/>
      <c r="H89" s="102"/>
      <c r="I89" s="115"/>
    </row>
    <row r="90" spans="1:9" s="13" customFormat="1" ht="15">
      <c r="A90" s="97">
        <v>1412000</v>
      </c>
      <c r="B90" s="97">
        <v>2000</v>
      </c>
      <c r="C90" s="98" t="s">
        <v>266</v>
      </c>
      <c r="D90" s="100" t="s">
        <v>195</v>
      </c>
      <c r="E90" s="101"/>
      <c r="F90" s="102"/>
      <c r="G90" s="102"/>
      <c r="H90" s="102"/>
      <c r="I90" s="103">
        <v>61278.91</v>
      </c>
    </row>
    <row r="91" spans="1:9" s="13" customFormat="1" ht="60" customHeight="1">
      <c r="A91" s="110">
        <v>1412010</v>
      </c>
      <c r="B91" s="110" t="s">
        <v>196</v>
      </c>
      <c r="C91" s="111" t="s">
        <v>197</v>
      </c>
      <c r="D91" s="112" t="s">
        <v>198</v>
      </c>
      <c r="E91" s="112" t="s">
        <v>28</v>
      </c>
      <c r="F91" s="102"/>
      <c r="G91" s="102"/>
      <c r="H91" s="102"/>
      <c r="I91" s="115">
        <v>13491</v>
      </c>
    </row>
    <row r="92" spans="1:9" s="13" customFormat="1" ht="27.75">
      <c r="A92" s="110">
        <v>1412030</v>
      </c>
      <c r="B92" s="110" t="s">
        <v>199</v>
      </c>
      <c r="C92" s="111" t="s">
        <v>200</v>
      </c>
      <c r="D92" s="112" t="s">
        <v>201</v>
      </c>
      <c r="E92" s="112" t="s">
        <v>28</v>
      </c>
      <c r="F92" s="102"/>
      <c r="G92" s="102"/>
      <c r="H92" s="102"/>
      <c r="I92" s="115">
        <v>26008.41</v>
      </c>
    </row>
    <row r="93" spans="1:9" s="13" customFormat="1" ht="60" customHeight="1">
      <c r="A93" s="110">
        <v>1412060</v>
      </c>
      <c r="B93" s="110" t="s">
        <v>202</v>
      </c>
      <c r="C93" s="111" t="s">
        <v>203</v>
      </c>
      <c r="D93" s="112" t="s">
        <v>204</v>
      </c>
      <c r="E93" s="112" t="s">
        <v>28</v>
      </c>
      <c r="F93" s="102"/>
      <c r="G93" s="102"/>
      <c r="H93" s="102"/>
      <c r="I93" s="115">
        <v>2780</v>
      </c>
    </row>
    <row r="94" spans="1:9" s="13" customFormat="1" ht="42">
      <c r="A94" s="110">
        <v>1412070</v>
      </c>
      <c r="B94" s="110" t="s">
        <v>205</v>
      </c>
      <c r="C94" s="111" t="s">
        <v>206</v>
      </c>
      <c r="D94" s="112" t="s">
        <v>207</v>
      </c>
      <c r="E94" s="112" t="s">
        <v>28</v>
      </c>
      <c r="F94" s="102"/>
      <c r="G94" s="102"/>
      <c r="H94" s="102"/>
      <c r="I94" s="115">
        <v>3302.3</v>
      </c>
    </row>
    <row r="95" spans="1:9" s="13" customFormat="1" ht="42">
      <c r="A95" s="110">
        <v>1412090</v>
      </c>
      <c r="B95" s="110" t="s">
        <v>208</v>
      </c>
      <c r="C95" s="111" t="s">
        <v>209</v>
      </c>
      <c r="D95" s="112" t="s">
        <v>210</v>
      </c>
      <c r="E95" s="112" t="s">
        <v>28</v>
      </c>
      <c r="F95" s="102"/>
      <c r="G95" s="102"/>
      <c r="H95" s="102"/>
      <c r="I95" s="115">
        <v>3139</v>
      </c>
    </row>
    <row r="96" spans="1:9" s="13" customFormat="1" ht="27.75">
      <c r="A96" s="110">
        <v>1412110</v>
      </c>
      <c r="B96" s="110" t="s">
        <v>211</v>
      </c>
      <c r="C96" s="111" t="s">
        <v>212</v>
      </c>
      <c r="D96" s="112" t="s">
        <v>213</v>
      </c>
      <c r="E96" s="112" t="s">
        <v>28</v>
      </c>
      <c r="F96" s="102"/>
      <c r="G96" s="102"/>
      <c r="H96" s="102"/>
      <c r="I96" s="115">
        <v>10668</v>
      </c>
    </row>
    <row r="97" spans="1:9" s="13" customFormat="1" ht="27.75">
      <c r="A97" s="110">
        <v>1412190</v>
      </c>
      <c r="B97" s="110" t="s">
        <v>353</v>
      </c>
      <c r="C97" s="111" t="s">
        <v>354</v>
      </c>
      <c r="D97" s="112" t="s">
        <v>355</v>
      </c>
      <c r="E97" s="112" t="s">
        <v>28</v>
      </c>
      <c r="F97" s="102"/>
      <c r="G97" s="102"/>
      <c r="H97" s="102"/>
      <c r="I97" s="115">
        <v>135</v>
      </c>
    </row>
    <row r="98" spans="1:9" ht="27.75">
      <c r="A98" s="110">
        <v>1412220</v>
      </c>
      <c r="B98" s="110" t="s">
        <v>114</v>
      </c>
      <c r="C98" s="111" t="s">
        <v>115</v>
      </c>
      <c r="D98" s="112" t="s">
        <v>116</v>
      </c>
      <c r="E98" s="112" t="s">
        <v>28</v>
      </c>
      <c r="F98" s="102"/>
      <c r="G98" s="102"/>
      <c r="H98" s="102"/>
      <c r="I98" s="115">
        <v>1890.2</v>
      </c>
    </row>
    <row r="99" spans="1:9" ht="60" customHeight="1">
      <c r="A99" s="110" t="s">
        <v>120</v>
      </c>
      <c r="B99" s="110">
        <v>6410</v>
      </c>
      <c r="C99" s="111" t="s">
        <v>121</v>
      </c>
      <c r="D99" s="112" t="s">
        <v>122</v>
      </c>
      <c r="E99" s="112" t="s">
        <v>28</v>
      </c>
      <c r="F99" s="102"/>
      <c r="G99" s="102"/>
      <c r="H99" s="102"/>
      <c r="I99" s="116">
        <v>106611.93</v>
      </c>
    </row>
    <row r="100" spans="1:9" ht="60" customHeight="1" hidden="1">
      <c r="A100" s="117" t="s">
        <v>308</v>
      </c>
      <c r="B100" s="118"/>
      <c r="C100" s="118"/>
      <c r="D100" s="118"/>
      <c r="E100" s="119"/>
      <c r="F100" s="120"/>
      <c r="G100" s="120"/>
      <c r="H100" s="120"/>
      <c r="I100" s="121">
        <v>870</v>
      </c>
    </row>
    <row r="101" spans="1:9" ht="60" customHeight="1" hidden="1">
      <c r="A101" s="117" t="s">
        <v>343</v>
      </c>
      <c r="B101" s="118"/>
      <c r="C101" s="118"/>
      <c r="D101" s="118"/>
      <c r="E101" s="119"/>
      <c r="F101" s="120"/>
      <c r="G101" s="120"/>
      <c r="H101" s="120"/>
      <c r="I101" s="121">
        <v>2420.5</v>
      </c>
    </row>
    <row r="102" spans="1:9" ht="15" hidden="1">
      <c r="A102" s="117" t="s">
        <v>344</v>
      </c>
      <c r="B102" s="118"/>
      <c r="C102" s="118"/>
      <c r="D102" s="118"/>
      <c r="E102" s="119"/>
      <c r="F102" s="120"/>
      <c r="G102" s="120"/>
      <c r="H102" s="120"/>
      <c r="I102" s="121">
        <v>2751.13</v>
      </c>
    </row>
    <row r="103" spans="1:9" ht="60" customHeight="1" hidden="1">
      <c r="A103" s="117" t="s">
        <v>345</v>
      </c>
      <c r="B103" s="118"/>
      <c r="C103" s="118"/>
      <c r="D103" s="118"/>
      <c r="E103" s="119"/>
      <c r="F103" s="120"/>
      <c r="G103" s="120"/>
      <c r="H103" s="120"/>
      <c r="I103" s="121">
        <v>103</v>
      </c>
    </row>
    <row r="104" spans="1:9" ht="60" customHeight="1">
      <c r="A104" s="117" t="s">
        <v>319</v>
      </c>
      <c r="B104" s="118"/>
      <c r="C104" s="118"/>
      <c r="D104" s="118"/>
      <c r="E104" s="119"/>
      <c r="F104" s="120"/>
      <c r="G104" s="120"/>
      <c r="H104" s="120"/>
      <c r="I104" s="121">
        <v>100000</v>
      </c>
    </row>
    <row r="105" spans="1:9" ht="60" customHeight="1" hidden="1">
      <c r="A105" s="117" t="s">
        <v>309</v>
      </c>
      <c r="B105" s="118"/>
      <c r="C105" s="118"/>
      <c r="D105" s="118"/>
      <c r="E105" s="119"/>
      <c r="F105" s="120"/>
      <c r="G105" s="120"/>
      <c r="H105" s="120"/>
      <c r="I105" s="121">
        <v>467.3</v>
      </c>
    </row>
    <row r="106" spans="1:9" ht="15">
      <c r="A106" s="97" t="s">
        <v>214</v>
      </c>
      <c r="B106" s="98" t="s">
        <v>215</v>
      </c>
      <c r="C106" s="99"/>
      <c r="D106" s="100"/>
      <c r="E106" s="101"/>
      <c r="F106" s="102"/>
      <c r="G106" s="102"/>
      <c r="H106" s="102"/>
      <c r="I106" s="122">
        <v>1676</v>
      </c>
    </row>
    <row r="107" spans="1:9" ht="15">
      <c r="A107" s="104" t="s">
        <v>216</v>
      </c>
      <c r="B107" s="105" t="s">
        <v>215</v>
      </c>
      <c r="C107" s="106"/>
      <c r="D107" s="107"/>
      <c r="E107" s="101"/>
      <c r="F107" s="102"/>
      <c r="G107" s="102"/>
      <c r="H107" s="102"/>
      <c r="I107" s="122">
        <v>1676</v>
      </c>
    </row>
    <row r="108" spans="1:9" ht="15" hidden="1">
      <c r="A108" s="97">
        <v>1513000</v>
      </c>
      <c r="B108" s="97">
        <v>3000</v>
      </c>
      <c r="C108" s="98" t="s">
        <v>217</v>
      </c>
      <c r="D108" s="100"/>
      <c r="E108" s="101"/>
      <c r="F108" s="102"/>
      <c r="G108" s="102"/>
      <c r="H108" s="102"/>
      <c r="I108" s="123">
        <v>1676</v>
      </c>
    </row>
    <row r="109" spans="1:9" s="13" customFormat="1" ht="60" customHeight="1" hidden="1">
      <c r="A109" s="110">
        <v>1513100</v>
      </c>
      <c r="B109" s="110" t="s">
        <v>218</v>
      </c>
      <c r="C109" s="124" t="s">
        <v>219</v>
      </c>
      <c r="D109" s="125"/>
      <c r="E109" s="101"/>
      <c r="F109" s="120"/>
      <c r="G109" s="120"/>
      <c r="H109" s="120"/>
      <c r="I109" s="115">
        <v>1676</v>
      </c>
    </row>
    <row r="110" spans="1:9" ht="60" customHeight="1">
      <c r="A110" s="110">
        <v>1513101</v>
      </c>
      <c r="B110" s="110">
        <v>3101</v>
      </c>
      <c r="C110" s="111" t="s">
        <v>220</v>
      </c>
      <c r="D110" s="112" t="s">
        <v>221</v>
      </c>
      <c r="E110" s="112" t="s">
        <v>28</v>
      </c>
      <c r="F110" s="102"/>
      <c r="G110" s="102"/>
      <c r="H110" s="102"/>
      <c r="I110" s="115">
        <v>1140</v>
      </c>
    </row>
    <row r="111" spans="1:9" ht="60" customHeight="1">
      <c r="A111" s="110">
        <v>1513102</v>
      </c>
      <c r="B111" s="110">
        <v>3102</v>
      </c>
      <c r="C111" s="111" t="s">
        <v>222</v>
      </c>
      <c r="D111" s="112" t="s">
        <v>223</v>
      </c>
      <c r="E111" s="112" t="s">
        <v>28</v>
      </c>
      <c r="F111" s="102"/>
      <c r="G111" s="102"/>
      <c r="H111" s="102"/>
      <c r="I111" s="115">
        <v>1521</v>
      </c>
    </row>
    <row r="112" spans="1:9" ht="60" customHeight="1" hidden="1">
      <c r="A112" s="110" t="s">
        <v>120</v>
      </c>
      <c r="B112" s="110">
        <v>6410</v>
      </c>
      <c r="C112" s="111" t="s">
        <v>121</v>
      </c>
      <c r="D112" s="112" t="s">
        <v>122</v>
      </c>
      <c r="E112" s="112" t="s">
        <v>28</v>
      </c>
      <c r="F112" s="102"/>
      <c r="G112" s="102"/>
      <c r="H112" s="102"/>
      <c r="I112" s="116">
        <v>250.5</v>
      </c>
    </row>
    <row r="113" spans="1:9" ht="60" customHeight="1" hidden="1">
      <c r="A113" s="117" t="s">
        <v>310</v>
      </c>
      <c r="B113" s="118"/>
      <c r="C113" s="118"/>
      <c r="D113" s="118"/>
      <c r="E113" s="119"/>
      <c r="F113" s="120"/>
      <c r="G113" s="120"/>
      <c r="H113" s="120"/>
      <c r="I113" s="121">
        <v>250.5</v>
      </c>
    </row>
    <row r="114" spans="1:9" ht="60" customHeight="1" hidden="1">
      <c r="A114" s="126" t="s">
        <v>224</v>
      </c>
      <c r="B114" s="127" t="s">
        <v>225</v>
      </c>
      <c r="C114" s="128"/>
      <c r="D114" s="129"/>
      <c r="E114" s="101"/>
      <c r="F114" s="102"/>
      <c r="G114" s="102"/>
      <c r="H114" s="102"/>
      <c r="I114" s="123">
        <v>878</v>
      </c>
    </row>
    <row r="115" spans="1:9" ht="60" customHeight="1" hidden="1">
      <c r="A115" s="126" t="s">
        <v>226</v>
      </c>
      <c r="B115" s="105" t="s">
        <v>227</v>
      </c>
      <c r="C115" s="106"/>
      <c r="D115" s="107"/>
      <c r="E115" s="101"/>
      <c r="F115" s="102"/>
      <c r="G115" s="102"/>
      <c r="H115" s="102"/>
      <c r="I115" s="123">
        <v>878</v>
      </c>
    </row>
    <row r="116" spans="1:9" ht="15" hidden="1">
      <c r="A116" s="126"/>
      <c r="B116" s="130" t="s">
        <v>228</v>
      </c>
      <c r="C116" s="131" t="s">
        <v>217</v>
      </c>
      <c r="D116" s="132"/>
      <c r="E116" s="101"/>
      <c r="F116" s="102"/>
      <c r="G116" s="102"/>
      <c r="H116" s="102"/>
      <c r="I116" s="123">
        <v>878</v>
      </c>
    </row>
    <row r="117" spans="1:9" ht="60" customHeight="1" hidden="1">
      <c r="A117" s="126" t="s">
        <v>229</v>
      </c>
      <c r="B117" s="130" t="s">
        <v>230</v>
      </c>
      <c r="C117" s="98" t="s">
        <v>231</v>
      </c>
      <c r="D117" s="100"/>
      <c r="E117" s="101"/>
      <c r="F117" s="102"/>
      <c r="G117" s="102"/>
      <c r="H117" s="102"/>
      <c r="I117" s="133">
        <v>878</v>
      </c>
    </row>
    <row r="118" spans="1:9" s="13" customFormat="1" ht="60" customHeight="1" hidden="1">
      <c r="A118" s="111" t="s">
        <v>232</v>
      </c>
      <c r="B118" s="134" t="s">
        <v>233</v>
      </c>
      <c r="C118" s="111" t="s">
        <v>234</v>
      </c>
      <c r="D118" s="135" t="s">
        <v>235</v>
      </c>
      <c r="E118" s="112" t="s">
        <v>28</v>
      </c>
      <c r="F118" s="120"/>
      <c r="G118" s="120"/>
      <c r="H118" s="120"/>
      <c r="I118" s="115">
        <v>878</v>
      </c>
    </row>
    <row r="119" spans="1:9" s="13" customFormat="1" ht="15.75" customHeight="1" hidden="1">
      <c r="A119" s="126" t="s">
        <v>237</v>
      </c>
      <c r="B119" s="127" t="s">
        <v>236</v>
      </c>
      <c r="C119" s="128"/>
      <c r="D119" s="129"/>
      <c r="E119" s="101"/>
      <c r="F119" s="120"/>
      <c r="G119" s="120"/>
      <c r="H119" s="120"/>
      <c r="I119" s="122">
        <v>1684.36</v>
      </c>
    </row>
    <row r="120" spans="1:9" s="13" customFormat="1" ht="15.75" customHeight="1" hidden="1">
      <c r="A120" s="136" t="s">
        <v>238</v>
      </c>
      <c r="B120" s="105" t="s">
        <v>236</v>
      </c>
      <c r="C120" s="106"/>
      <c r="D120" s="107"/>
      <c r="E120" s="101"/>
      <c r="F120" s="120"/>
      <c r="G120" s="120"/>
      <c r="H120" s="120"/>
      <c r="I120" s="122">
        <v>1684.36</v>
      </c>
    </row>
    <row r="121" spans="1:9" s="13" customFormat="1" ht="60" customHeight="1" hidden="1">
      <c r="A121" s="110">
        <v>2411120</v>
      </c>
      <c r="B121" s="110">
        <v>1120</v>
      </c>
      <c r="C121" s="137" t="s">
        <v>185</v>
      </c>
      <c r="D121" s="138" t="s">
        <v>192</v>
      </c>
      <c r="E121" s="112" t="s">
        <v>28</v>
      </c>
      <c r="F121" s="120"/>
      <c r="G121" s="120"/>
      <c r="H121" s="120"/>
      <c r="I121" s="139">
        <v>940</v>
      </c>
    </row>
    <row r="122" spans="1:9" ht="15" hidden="1">
      <c r="A122" s="140">
        <v>2414020</v>
      </c>
      <c r="B122" s="140">
        <v>4020</v>
      </c>
      <c r="C122" s="141" t="s">
        <v>57</v>
      </c>
      <c r="D122" s="142" t="s">
        <v>47</v>
      </c>
      <c r="E122" s="112" t="s">
        <v>28</v>
      </c>
      <c r="F122" s="102"/>
      <c r="G122" s="102"/>
      <c r="H122" s="102"/>
      <c r="I122" s="115">
        <v>404.36</v>
      </c>
    </row>
    <row r="123" spans="1:9" ht="42" hidden="1">
      <c r="A123" s="140">
        <v>2414030</v>
      </c>
      <c r="B123" s="140">
        <v>4030</v>
      </c>
      <c r="C123" s="141" t="s">
        <v>73</v>
      </c>
      <c r="D123" s="142" t="s">
        <v>33</v>
      </c>
      <c r="E123" s="112" t="s">
        <v>28</v>
      </c>
      <c r="F123" s="102"/>
      <c r="G123" s="102"/>
      <c r="H123" s="102"/>
      <c r="I123" s="115">
        <v>340</v>
      </c>
    </row>
    <row r="124" spans="1:9" ht="60" customHeight="1" hidden="1">
      <c r="A124" s="110">
        <v>2414060</v>
      </c>
      <c r="B124" s="110">
        <v>4060</v>
      </c>
      <c r="C124" s="143" t="s">
        <v>302</v>
      </c>
      <c r="D124" s="144" t="s">
        <v>303</v>
      </c>
      <c r="E124" s="112" t="s">
        <v>28</v>
      </c>
      <c r="F124" s="102"/>
      <c r="G124" s="102"/>
      <c r="H124" s="102"/>
      <c r="I124" s="145">
        <v>1420.5</v>
      </c>
    </row>
    <row r="125" spans="1:9" ht="60" customHeight="1" hidden="1">
      <c r="A125" s="110">
        <v>2414070</v>
      </c>
      <c r="B125" s="110">
        <v>4070</v>
      </c>
      <c r="C125" s="143" t="s">
        <v>304</v>
      </c>
      <c r="D125" s="144" t="s">
        <v>32</v>
      </c>
      <c r="E125" s="112" t="s">
        <v>28</v>
      </c>
      <c r="F125" s="102"/>
      <c r="G125" s="102"/>
      <c r="H125" s="102"/>
      <c r="I125" s="145">
        <v>130.56</v>
      </c>
    </row>
    <row r="126" spans="1:9" ht="60" customHeight="1" hidden="1">
      <c r="A126" s="110">
        <v>2414200</v>
      </c>
      <c r="B126" s="110">
        <v>4200</v>
      </c>
      <c r="C126" s="143" t="s">
        <v>331</v>
      </c>
      <c r="D126" s="144" t="s">
        <v>332</v>
      </c>
      <c r="E126" s="112" t="s">
        <v>28</v>
      </c>
      <c r="F126" s="102"/>
      <c r="G126" s="102"/>
      <c r="H126" s="102"/>
      <c r="I126" s="139">
        <v>10</v>
      </c>
    </row>
    <row r="127" spans="1:9" ht="60" customHeight="1" hidden="1">
      <c r="A127" s="97">
        <v>4000000</v>
      </c>
      <c r="B127" s="98" t="s">
        <v>305</v>
      </c>
      <c r="C127" s="99"/>
      <c r="D127" s="100"/>
      <c r="E127" s="101"/>
      <c r="F127" s="102"/>
      <c r="G127" s="102"/>
      <c r="H127" s="102"/>
      <c r="I127" s="146"/>
    </row>
    <row r="128" spans="1:9" ht="60" customHeight="1" hidden="1">
      <c r="A128" s="104">
        <v>4010000</v>
      </c>
      <c r="B128" s="105" t="s">
        <v>305</v>
      </c>
      <c r="C128" s="106"/>
      <c r="D128" s="107"/>
      <c r="E128" s="101"/>
      <c r="F128" s="102"/>
      <c r="G128" s="102"/>
      <c r="H128" s="102"/>
      <c r="I128" s="146"/>
    </row>
    <row r="129" spans="1:9" ht="60" customHeight="1" hidden="1">
      <c r="A129" s="110">
        <v>4016410</v>
      </c>
      <c r="B129" s="110">
        <v>6410</v>
      </c>
      <c r="C129" s="111" t="s">
        <v>121</v>
      </c>
      <c r="D129" s="112" t="s">
        <v>122</v>
      </c>
      <c r="E129" s="147" t="s">
        <v>28</v>
      </c>
      <c r="F129" s="102"/>
      <c r="G129" s="102"/>
      <c r="H129" s="102"/>
      <c r="I129" s="148">
        <v>408.76582</v>
      </c>
    </row>
    <row r="130" spans="1:9" ht="27.75" hidden="1">
      <c r="A130" s="110">
        <v>4016650</v>
      </c>
      <c r="B130" s="110">
        <v>6650</v>
      </c>
      <c r="C130" s="111" t="s">
        <v>335</v>
      </c>
      <c r="D130" s="112" t="s">
        <v>336</v>
      </c>
      <c r="E130" s="112" t="s">
        <v>28</v>
      </c>
      <c r="F130" s="102"/>
      <c r="G130" s="102"/>
      <c r="H130" s="102"/>
      <c r="I130" s="139">
        <v>0</v>
      </c>
    </row>
    <row r="131" spans="1:9" ht="15" hidden="1">
      <c r="A131" s="149"/>
      <c r="B131" s="149"/>
      <c r="C131" s="149"/>
      <c r="D131" s="150"/>
      <c r="E131" s="101"/>
      <c r="F131" s="102"/>
      <c r="G131" s="102"/>
      <c r="H131" s="102"/>
      <c r="I131" s="146"/>
    </row>
    <row r="132" spans="1:9" ht="18" hidden="1">
      <c r="A132" s="151"/>
      <c r="B132" s="151"/>
      <c r="C132" s="151"/>
      <c r="D132" s="152"/>
      <c r="E132" s="101"/>
      <c r="F132" s="102"/>
      <c r="G132" s="102"/>
      <c r="H132" s="102"/>
      <c r="I132" s="146"/>
    </row>
    <row r="133" spans="1:9" ht="60" customHeight="1" hidden="1">
      <c r="A133" s="153"/>
      <c r="B133" s="154"/>
      <c r="C133" s="154"/>
      <c r="D133" s="154"/>
      <c r="E133" s="101"/>
      <c r="F133" s="102"/>
      <c r="G133" s="102"/>
      <c r="H133" s="102"/>
      <c r="I133" s="155"/>
    </row>
    <row r="134" spans="1:9" ht="18" hidden="1">
      <c r="A134" s="151"/>
      <c r="B134" s="151"/>
      <c r="C134" s="151"/>
      <c r="D134" s="152"/>
      <c r="E134" s="101"/>
      <c r="F134" s="102"/>
      <c r="G134" s="102"/>
      <c r="H134" s="102"/>
      <c r="I134" s="146"/>
    </row>
    <row r="135" spans="1:9" ht="15" hidden="1">
      <c r="A135" s="149"/>
      <c r="B135" s="156"/>
      <c r="C135" s="156"/>
      <c r="D135" s="152"/>
      <c r="E135" s="101"/>
      <c r="F135" s="102"/>
      <c r="G135" s="102"/>
      <c r="H135" s="102"/>
      <c r="I135" s="146"/>
    </row>
    <row r="136" spans="1:9" ht="18" hidden="1">
      <c r="A136" s="151"/>
      <c r="B136" s="151"/>
      <c r="C136" s="151"/>
      <c r="D136" s="152"/>
      <c r="E136" s="101"/>
      <c r="F136" s="102"/>
      <c r="G136" s="102"/>
      <c r="H136" s="102"/>
      <c r="I136" s="146"/>
    </row>
    <row r="137" spans="1:9" ht="15" hidden="1">
      <c r="A137" s="157"/>
      <c r="B137" s="157"/>
      <c r="C137" s="157"/>
      <c r="D137" s="158"/>
      <c r="E137" s="101"/>
      <c r="F137" s="120"/>
      <c r="G137" s="120"/>
      <c r="H137" s="120"/>
      <c r="I137" s="120"/>
    </row>
    <row r="138" spans="1:9" ht="15" hidden="1">
      <c r="A138" s="149"/>
      <c r="B138" s="149"/>
      <c r="C138" s="149"/>
      <c r="D138" s="150"/>
      <c r="E138" s="101"/>
      <c r="F138" s="102"/>
      <c r="G138" s="102"/>
      <c r="H138" s="102"/>
      <c r="I138" s="102"/>
    </row>
    <row r="139" spans="1:9" s="13" customFormat="1" ht="30.75" customHeight="1">
      <c r="A139" s="97">
        <v>4700000</v>
      </c>
      <c r="B139" s="98" t="s">
        <v>129</v>
      </c>
      <c r="C139" s="99"/>
      <c r="D139" s="100"/>
      <c r="E139" s="101"/>
      <c r="F139" s="120"/>
      <c r="G139" s="120"/>
      <c r="H139" s="120"/>
      <c r="I139" s="159">
        <v>203971.66207000002</v>
      </c>
    </row>
    <row r="140" spans="1:9" s="13" customFormat="1" ht="60" customHeight="1" hidden="1">
      <c r="A140" s="151" t="s">
        <v>11</v>
      </c>
      <c r="B140" s="151" t="s">
        <v>60</v>
      </c>
      <c r="C140" s="151"/>
      <c r="D140" s="152" t="s">
        <v>12</v>
      </c>
      <c r="E140" s="101" t="s">
        <v>28</v>
      </c>
      <c r="F140" s="120"/>
      <c r="G140" s="120"/>
      <c r="H140" s="120"/>
      <c r="I140" s="146"/>
    </row>
    <row r="141" spans="1:9" s="13" customFormat="1" ht="60" customHeight="1" hidden="1">
      <c r="A141" s="151" t="s">
        <v>43</v>
      </c>
      <c r="B141" s="151" t="s">
        <v>67</v>
      </c>
      <c r="C141" s="151"/>
      <c r="D141" s="152" t="s">
        <v>44</v>
      </c>
      <c r="E141" s="101" t="s">
        <v>28</v>
      </c>
      <c r="F141" s="120"/>
      <c r="G141" s="120"/>
      <c r="H141" s="120"/>
      <c r="I141" s="146"/>
    </row>
    <row r="142" spans="1:9" s="13" customFormat="1" ht="60" customHeight="1" hidden="1">
      <c r="A142" s="151" t="s">
        <v>45</v>
      </c>
      <c r="B142" s="151" t="s">
        <v>68</v>
      </c>
      <c r="C142" s="151"/>
      <c r="D142" s="152" t="s">
        <v>46</v>
      </c>
      <c r="E142" s="101" t="s">
        <v>28</v>
      </c>
      <c r="F142" s="120"/>
      <c r="G142" s="120"/>
      <c r="H142" s="120"/>
      <c r="I142" s="146"/>
    </row>
    <row r="143" spans="1:9" s="13" customFormat="1" ht="60" customHeight="1" hidden="1">
      <c r="A143" s="151" t="s">
        <v>48</v>
      </c>
      <c r="B143" s="151" t="s">
        <v>71</v>
      </c>
      <c r="C143" s="151"/>
      <c r="D143" s="152" t="s">
        <v>49</v>
      </c>
      <c r="E143" s="101" t="s">
        <v>28</v>
      </c>
      <c r="F143" s="120"/>
      <c r="G143" s="120"/>
      <c r="H143" s="120"/>
      <c r="I143" s="146"/>
    </row>
    <row r="144" spans="1:9" s="13" customFormat="1" ht="60" customHeight="1" hidden="1">
      <c r="A144" s="151" t="s">
        <v>39</v>
      </c>
      <c r="B144" s="151" t="s">
        <v>69</v>
      </c>
      <c r="C144" s="151"/>
      <c r="D144" s="152" t="s">
        <v>40</v>
      </c>
      <c r="E144" s="101" t="s">
        <v>28</v>
      </c>
      <c r="F144" s="120"/>
      <c r="G144" s="120"/>
      <c r="H144" s="120"/>
      <c r="I144" s="146"/>
    </row>
    <row r="145" spans="1:9" s="13" customFormat="1" ht="60" customHeight="1" hidden="1">
      <c r="A145" s="151" t="s">
        <v>41</v>
      </c>
      <c r="B145" s="151" t="s">
        <v>70</v>
      </c>
      <c r="C145" s="151"/>
      <c r="D145" s="152" t="s">
        <v>42</v>
      </c>
      <c r="E145" s="101" t="s">
        <v>28</v>
      </c>
      <c r="F145" s="120"/>
      <c r="G145" s="120"/>
      <c r="H145" s="120"/>
      <c r="I145" s="146"/>
    </row>
    <row r="146" spans="1:9" s="13" customFormat="1" ht="60" customHeight="1" hidden="1">
      <c r="A146" s="151" t="s">
        <v>72</v>
      </c>
      <c r="B146" s="151" t="s">
        <v>54</v>
      </c>
      <c r="C146" s="151"/>
      <c r="D146" s="152" t="s">
        <v>32</v>
      </c>
      <c r="E146" s="101" t="s">
        <v>28</v>
      </c>
      <c r="F146" s="120"/>
      <c r="G146" s="120"/>
      <c r="H146" s="120"/>
      <c r="I146" s="146"/>
    </row>
    <row r="147" spans="1:9" s="13" customFormat="1" ht="60" customHeight="1" hidden="1">
      <c r="A147" s="160" t="s">
        <v>117</v>
      </c>
      <c r="B147" s="160">
        <v>6310</v>
      </c>
      <c r="C147" s="161" t="s">
        <v>118</v>
      </c>
      <c r="D147" s="162" t="s">
        <v>119</v>
      </c>
      <c r="E147" s="162" t="s">
        <v>28</v>
      </c>
      <c r="F147" s="120"/>
      <c r="G147" s="120"/>
      <c r="H147" s="120"/>
      <c r="I147" s="163">
        <v>-8200</v>
      </c>
    </row>
    <row r="148" spans="1:9" s="13" customFormat="1" ht="60" customHeight="1">
      <c r="A148" s="110" t="s">
        <v>117</v>
      </c>
      <c r="B148" s="110">
        <v>6310</v>
      </c>
      <c r="C148" s="111" t="s">
        <v>118</v>
      </c>
      <c r="D148" s="112" t="s">
        <v>119</v>
      </c>
      <c r="E148" s="112" t="s">
        <v>28</v>
      </c>
      <c r="F148" s="120"/>
      <c r="G148" s="120"/>
      <c r="H148" s="120"/>
      <c r="I148" s="139">
        <v>5549.833</v>
      </c>
    </row>
    <row r="149" spans="1:9" s="13" customFormat="1" ht="60" customHeight="1" hidden="1">
      <c r="A149" s="164" t="s">
        <v>134</v>
      </c>
      <c r="B149" s="165"/>
      <c r="C149" s="165"/>
      <c r="D149" s="166"/>
      <c r="E149" s="167"/>
      <c r="F149" s="120"/>
      <c r="G149" s="120"/>
      <c r="H149" s="120"/>
      <c r="I149" s="168">
        <v>1490</v>
      </c>
    </row>
    <row r="150" spans="1:9" s="13" customFormat="1" ht="60" customHeight="1" hidden="1">
      <c r="A150" s="164" t="s">
        <v>135</v>
      </c>
      <c r="B150" s="165"/>
      <c r="C150" s="165"/>
      <c r="D150" s="166"/>
      <c r="E150" s="167"/>
      <c r="F150" s="120"/>
      <c r="G150" s="120"/>
      <c r="H150" s="120"/>
      <c r="I150" s="168">
        <v>1500</v>
      </c>
    </row>
    <row r="151" spans="1:9" s="13" customFormat="1" ht="60" customHeight="1" hidden="1">
      <c r="A151" s="169" t="s">
        <v>288</v>
      </c>
      <c r="B151" s="170"/>
      <c r="C151" s="170"/>
      <c r="D151" s="171"/>
      <c r="E151" s="167"/>
      <c r="F151" s="120"/>
      <c r="G151" s="120"/>
      <c r="H151" s="120"/>
      <c r="I151" s="172">
        <v>650</v>
      </c>
    </row>
    <row r="152" spans="1:9" s="13" customFormat="1" ht="60" customHeight="1">
      <c r="A152" s="164" t="s">
        <v>136</v>
      </c>
      <c r="B152" s="165"/>
      <c r="C152" s="165"/>
      <c r="D152" s="166"/>
      <c r="E152" s="167"/>
      <c r="F152" s="120"/>
      <c r="G152" s="120"/>
      <c r="H152" s="120"/>
      <c r="I152" s="172">
        <v>-1200</v>
      </c>
    </row>
    <row r="153" spans="1:9" s="13" customFormat="1" ht="60" customHeight="1" hidden="1">
      <c r="A153" s="164" t="s">
        <v>137</v>
      </c>
      <c r="B153" s="165"/>
      <c r="C153" s="165"/>
      <c r="D153" s="166"/>
      <c r="E153" s="167"/>
      <c r="F153" s="120"/>
      <c r="G153" s="120"/>
      <c r="H153" s="120"/>
      <c r="I153" s="172">
        <v>50</v>
      </c>
    </row>
    <row r="154" spans="1:9" s="13" customFormat="1" ht="60" customHeight="1" hidden="1">
      <c r="A154" s="164" t="s">
        <v>138</v>
      </c>
      <c r="B154" s="165"/>
      <c r="C154" s="165"/>
      <c r="D154" s="166"/>
      <c r="E154" s="167"/>
      <c r="F154" s="120"/>
      <c r="G154" s="120"/>
      <c r="H154" s="120"/>
      <c r="I154" s="172">
        <v>-135</v>
      </c>
    </row>
    <row r="155" spans="1:9" s="13" customFormat="1" ht="60" customHeight="1" hidden="1">
      <c r="A155" s="164" t="s">
        <v>139</v>
      </c>
      <c r="B155" s="165"/>
      <c r="C155" s="165"/>
      <c r="D155" s="166"/>
      <c r="E155" s="167"/>
      <c r="F155" s="120"/>
      <c r="G155" s="120"/>
      <c r="H155" s="120"/>
      <c r="I155" s="172">
        <v>50</v>
      </c>
    </row>
    <row r="156" spans="1:9" s="13" customFormat="1" ht="60" customHeight="1" hidden="1">
      <c r="A156" s="164" t="s">
        <v>137</v>
      </c>
      <c r="B156" s="165"/>
      <c r="C156" s="165"/>
      <c r="D156" s="166"/>
      <c r="E156" s="167"/>
      <c r="F156" s="120"/>
      <c r="G156" s="120"/>
      <c r="H156" s="120"/>
      <c r="I156" s="173">
        <v>50</v>
      </c>
    </row>
    <row r="157" spans="1:9" s="13" customFormat="1" ht="60" customHeight="1" hidden="1">
      <c r="A157" s="164" t="s">
        <v>301</v>
      </c>
      <c r="B157" s="165"/>
      <c r="C157" s="165"/>
      <c r="D157" s="166"/>
      <c r="E157" s="167"/>
      <c r="F157" s="120"/>
      <c r="G157" s="120"/>
      <c r="H157" s="120"/>
      <c r="I157" s="173">
        <v>20.819</v>
      </c>
    </row>
    <row r="158" spans="1:9" s="13" customFormat="1" ht="60" customHeight="1" hidden="1">
      <c r="A158" s="164" t="s">
        <v>315</v>
      </c>
      <c r="B158" s="165"/>
      <c r="C158" s="165"/>
      <c r="D158" s="165"/>
      <c r="E158" s="166"/>
      <c r="F158" s="120"/>
      <c r="G158" s="120"/>
      <c r="H158" s="120"/>
      <c r="I158" s="173">
        <v>21.633</v>
      </c>
    </row>
    <row r="159" spans="1:9" s="13" customFormat="1" ht="39" hidden="1">
      <c r="A159" s="174">
        <v>4716340</v>
      </c>
      <c r="B159" s="175" t="s">
        <v>140</v>
      </c>
      <c r="C159" s="176" t="s">
        <v>141</v>
      </c>
      <c r="D159" s="177" t="s">
        <v>142</v>
      </c>
      <c r="E159" s="178" t="s">
        <v>28</v>
      </c>
      <c r="F159" s="179"/>
      <c r="G159" s="179"/>
      <c r="H159" s="179"/>
      <c r="I159" s="179">
        <v>1758</v>
      </c>
    </row>
    <row r="160" spans="1:9" s="13" customFormat="1" ht="60" customHeight="1" hidden="1">
      <c r="A160" s="164" t="s">
        <v>143</v>
      </c>
      <c r="B160" s="165"/>
      <c r="C160" s="165"/>
      <c r="D160" s="166"/>
      <c r="E160" s="180"/>
      <c r="F160" s="179"/>
      <c r="G160" s="179"/>
      <c r="H160" s="179"/>
      <c r="I160" s="168">
        <v>980</v>
      </c>
    </row>
    <row r="161" spans="1:9" s="13" customFormat="1" ht="39" hidden="1">
      <c r="A161" s="181" t="s">
        <v>144</v>
      </c>
      <c r="B161" s="175" t="s">
        <v>145</v>
      </c>
      <c r="C161" s="176" t="s">
        <v>146</v>
      </c>
      <c r="D161" s="177" t="s">
        <v>147</v>
      </c>
      <c r="E161" s="178" t="s">
        <v>28</v>
      </c>
      <c r="F161" s="179"/>
      <c r="G161" s="179"/>
      <c r="H161" s="179"/>
      <c r="I161" s="182">
        <v>1000</v>
      </c>
    </row>
    <row r="162" spans="1:9" s="13" customFormat="1" ht="60" customHeight="1" hidden="1">
      <c r="A162" s="164" t="s">
        <v>148</v>
      </c>
      <c r="B162" s="165"/>
      <c r="C162" s="165"/>
      <c r="D162" s="166"/>
      <c r="E162" s="180"/>
      <c r="F162" s="120"/>
      <c r="G162" s="120"/>
      <c r="H162" s="120"/>
      <c r="I162" s="168">
        <v>1000</v>
      </c>
    </row>
    <row r="163" spans="1:9" s="13" customFormat="1" ht="39">
      <c r="A163" s="183">
        <v>4716360</v>
      </c>
      <c r="B163" s="175" t="s">
        <v>149</v>
      </c>
      <c r="C163" s="176" t="s">
        <v>150</v>
      </c>
      <c r="D163" s="184" t="s">
        <v>151</v>
      </c>
      <c r="E163" s="178" t="s">
        <v>28</v>
      </c>
      <c r="F163" s="179"/>
      <c r="G163" s="179"/>
      <c r="H163" s="179"/>
      <c r="I163" s="185">
        <v>13436.753999999999</v>
      </c>
    </row>
    <row r="164" spans="1:9" s="13" customFormat="1" ht="33" customHeight="1">
      <c r="A164" s="164" t="s">
        <v>356</v>
      </c>
      <c r="B164" s="165"/>
      <c r="C164" s="165"/>
      <c r="D164" s="166"/>
      <c r="E164" s="180"/>
      <c r="F164" s="120"/>
      <c r="G164" s="120"/>
      <c r="H164" s="120"/>
      <c r="I164" s="186">
        <v>-1591.8</v>
      </c>
    </row>
    <row r="165" spans="1:9" s="13" customFormat="1" ht="60" customHeight="1" hidden="1">
      <c r="A165" s="164" t="s">
        <v>152</v>
      </c>
      <c r="B165" s="165"/>
      <c r="C165" s="165"/>
      <c r="D165" s="166"/>
      <c r="E165" s="180"/>
      <c r="F165" s="120"/>
      <c r="G165" s="120"/>
      <c r="H165" s="120"/>
      <c r="I165" s="172">
        <v>1200</v>
      </c>
    </row>
    <row r="166" spans="1:9" s="13" customFormat="1" ht="34.5" customHeight="1">
      <c r="A166" s="164" t="s">
        <v>153</v>
      </c>
      <c r="B166" s="165"/>
      <c r="C166" s="165"/>
      <c r="D166" s="166"/>
      <c r="E166" s="180"/>
      <c r="F166" s="120"/>
      <c r="G166" s="120"/>
      <c r="H166" s="120"/>
      <c r="I166" s="172">
        <v>1743.4</v>
      </c>
    </row>
    <row r="167" spans="1:9" s="13" customFormat="1" ht="34.5" customHeight="1">
      <c r="A167" s="164" t="s">
        <v>154</v>
      </c>
      <c r="B167" s="165"/>
      <c r="C167" s="165"/>
      <c r="D167" s="166"/>
      <c r="E167" s="180"/>
      <c r="F167" s="120"/>
      <c r="G167" s="120"/>
      <c r="H167" s="120"/>
      <c r="I167" s="172">
        <v>48.4</v>
      </c>
    </row>
    <row r="168" spans="1:9" s="13" customFormat="1" ht="33" customHeight="1">
      <c r="A168" s="187" t="s">
        <v>289</v>
      </c>
      <c r="B168" s="188"/>
      <c r="C168" s="188"/>
      <c r="D168" s="189"/>
      <c r="E168" s="180"/>
      <c r="F168" s="120"/>
      <c r="G168" s="120"/>
      <c r="H168" s="120"/>
      <c r="I168" s="172">
        <v>-200</v>
      </c>
    </row>
    <row r="169" spans="1:9" s="13" customFormat="1" ht="60" customHeight="1" hidden="1">
      <c r="A169" s="164" t="s">
        <v>286</v>
      </c>
      <c r="B169" s="165"/>
      <c r="C169" s="165"/>
      <c r="D169" s="166"/>
      <c r="E169" s="180"/>
      <c r="F169" s="120"/>
      <c r="G169" s="120"/>
      <c r="H169" s="120"/>
      <c r="I169" s="168">
        <v>106</v>
      </c>
    </row>
    <row r="170" spans="1:9" s="13" customFormat="1" ht="60" customHeight="1" hidden="1">
      <c r="A170" s="164" t="s">
        <v>287</v>
      </c>
      <c r="B170" s="165"/>
      <c r="C170" s="165"/>
      <c r="D170" s="166"/>
      <c r="E170" s="180"/>
      <c r="F170" s="120"/>
      <c r="G170" s="120"/>
      <c r="H170" s="120"/>
      <c r="I170" s="168">
        <v>24</v>
      </c>
    </row>
    <row r="171" spans="1:9" s="13" customFormat="1" ht="34.5" customHeight="1" hidden="1">
      <c r="A171" s="164" t="s">
        <v>155</v>
      </c>
      <c r="B171" s="165"/>
      <c r="C171" s="165"/>
      <c r="D171" s="166"/>
      <c r="E171" s="180"/>
      <c r="F171" s="120"/>
      <c r="G171" s="120"/>
      <c r="H171" s="120"/>
      <c r="I171" s="168">
        <v>365.354</v>
      </c>
    </row>
    <row r="172" spans="1:9" s="13" customFormat="1" ht="34.5" customHeight="1" hidden="1">
      <c r="A172" s="164" t="s">
        <v>348</v>
      </c>
      <c r="B172" s="165"/>
      <c r="C172" s="165"/>
      <c r="D172" s="166"/>
      <c r="E172" s="180"/>
      <c r="F172" s="120"/>
      <c r="G172" s="120"/>
      <c r="H172" s="120"/>
      <c r="I172" s="168">
        <v>1145</v>
      </c>
    </row>
    <row r="173" spans="1:9" s="13" customFormat="1" ht="42" hidden="1">
      <c r="A173" s="110" t="s">
        <v>156</v>
      </c>
      <c r="B173" s="110" t="s">
        <v>157</v>
      </c>
      <c r="C173" s="111" t="s">
        <v>158</v>
      </c>
      <c r="D173" s="112" t="s">
        <v>159</v>
      </c>
      <c r="E173" s="112" t="s">
        <v>28</v>
      </c>
      <c r="F173" s="120"/>
      <c r="G173" s="120"/>
      <c r="H173" s="120"/>
      <c r="I173" s="139">
        <v>6735.5</v>
      </c>
    </row>
    <row r="174" spans="1:9" s="13" customFormat="1" ht="60" customHeight="1" hidden="1">
      <c r="A174" s="117" t="s">
        <v>307</v>
      </c>
      <c r="B174" s="118"/>
      <c r="C174" s="118"/>
      <c r="D174" s="118"/>
      <c r="E174" s="119"/>
      <c r="F174" s="120"/>
      <c r="G174" s="120"/>
      <c r="H174" s="120"/>
      <c r="I174" s="121">
        <v>340</v>
      </c>
    </row>
    <row r="175" spans="1:9" s="13" customFormat="1" ht="60" customHeight="1" hidden="1">
      <c r="A175" s="169" t="s">
        <v>160</v>
      </c>
      <c r="B175" s="170"/>
      <c r="C175" s="170"/>
      <c r="D175" s="171"/>
      <c r="E175" s="180"/>
      <c r="F175" s="179"/>
      <c r="G175" s="179"/>
      <c r="H175" s="179"/>
      <c r="I175" s="172">
        <v>600</v>
      </c>
    </row>
    <row r="176" spans="1:9" s="13" customFormat="1" ht="60" customHeight="1" hidden="1">
      <c r="A176" s="169" t="s">
        <v>161</v>
      </c>
      <c r="B176" s="170"/>
      <c r="C176" s="170"/>
      <c r="D176" s="171"/>
      <c r="E176" s="180"/>
      <c r="F176" s="179"/>
      <c r="G176" s="179"/>
      <c r="H176" s="179"/>
      <c r="I176" s="172">
        <v>530.5</v>
      </c>
    </row>
    <row r="177" spans="1:9" s="13" customFormat="1" ht="60" customHeight="1" hidden="1">
      <c r="A177" s="169" t="s">
        <v>162</v>
      </c>
      <c r="B177" s="170"/>
      <c r="C177" s="170"/>
      <c r="D177" s="171"/>
      <c r="E177" s="180"/>
      <c r="F177" s="179"/>
      <c r="G177" s="179"/>
      <c r="H177" s="179"/>
      <c r="I177" s="190">
        <v>3200</v>
      </c>
    </row>
    <row r="178" spans="1:9" s="13" customFormat="1" ht="60" customHeight="1" hidden="1">
      <c r="A178" s="169" t="s">
        <v>163</v>
      </c>
      <c r="B178" s="170"/>
      <c r="C178" s="170"/>
      <c r="D178" s="171"/>
      <c r="E178" s="180"/>
      <c r="F178" s="179"/>
      <c r="G178" s="179"/>
      <c r="H178" s="179"/>
      <c r="I178" s="172">
        <v>65</v>
      </c>
    </row>
    <row r="179" spans="1:9" s="13" customFormat="1" ht="60" customHeight="1" hidden="1">
      <c r="A179" s="169" t="s">
        <v>164</v>
      </c>
      <c r="B179" s="170"/>
      <c r="C179" s="170"/>
      <c r="D179" s="171"/>
      <c r="E179" s="180"/>
      <c r="F179" s="179"/>
      <c r="G179" s="179"/>
      <c r="H179" s="179"/>
      <c r="I179" s="191">
        <v>1000</v>
      </c>
    </row>
    <row r="180" spans="1:9" s="13" customFormat="1" ht="60" customHeight="1" hidden="1">
      <c r="A180" s="169" t="s">
        <v>290</v>
      </c>
      <c r="B180" s="170"/>
      <c r="C180" s="170"/>
      <c r="D180" s="171"/>
      <c r="E180" s="180"/>
      <c r="F180" s="179"/>
      <c r="G180" s="179"/>
      <c r="H180" s="179"/>
      <c r="I180" s="191">
        <v>1000</v>
      </c>
    </row>
    <row r="181" spans="1:9" s="13" customFormat="1" ht="34.5" customHeight="1" hidden="1">
      <c r="A181" s="169" t="s">
        <v>349</v>
      </c>
      <c r="B181" s="170"/>
      <c r="C181" s="170"/>
      <c r="D181" s="171"/>
      <c r="E181" s="192"/>
      <c r="F181" s="179"/>
      <c r="G181" s="179"/>
      <c r="H181" s="179"/>
      <c r="I181" s="191">
        <v>749.9</v>
      </c>
    </row>
    <row r="182" spans="1:9" s="13" customFormat="1" ht="60" customHeight="1" hidden="1">
      <c r="A182" s="169" t="s">
        <v>316</v>
      </c>
      <c r="B182" s="170"/>
      <c r="C182" s="170"/>
      <c r="D182" s="170"/>
      <c r="E182" s="171"/>
      <c r="F182" s="179"/>
      <c r="G182" s="179"/>
      <c r="H182" s="179"/>
      <c r="I182" s="173">
        <v>14.581</v>
      </c>
    </row>
    <row r="183" spans="1:9" s="13" customFormat="1" ht="30.75" customHeight="1" hidden="1">
      <c r="A183" s="110" t="s">
        <v>120</v>
      </c>
      <c r="B183" s="110">
        <v>6410</v>
      </c>
      <c r="C183" s="111" t="s">
        <v>121</v>
      </c>
      <c r="D183" s="112" t="s">
        <v>122</v>
      </c>
      <c r="E183" s="112" t="s">
        <v>28</v>
      </c>
      <c r="F183" s="120"/>
      <c r="G183" s="120"/>
      <c r="H183" s="120"/>
      <c r="I183" s="193">
        <v>170696.12407000002</v>
      </c>
    </row>
    <row r="184" spans="1:9" s="13" customFormat="1" ht="60" customHeight="1" hidden="1">
      <c r="A184" s="117" t="s">
        <v>306</v>
      </c>
      <c r="B184" s="118"/>
      <c r="C184" s="118"/>
      <c r="D184" s="118"/>
      <c r="E184" s="119"/>
      <c r="F184" s="120"/>
      <c r="G184" s="120"/>
      <c r="H184" s="120"/>
      <c r="I184" s="121">
        <v>1200</v>
      </c>
    </row>
    <row r="185" spans="1:9" s="13" customFormat="1" ht="60" customHeight="1" hidden="1">
      <c r="A185" s="117" t="s">
        <v>317</v>
      </c>
      <c r="B185" s="118"/>
      <c r="C185" s="118"/>
      <c r="D185" s="118"/>
      <c r="E185" s="119"/>
      <c r="F185" s="120"/>
      <c r="G185" s="120"/>
      <c r="H185" s="120"/>
      <c r="I185" s="121">
        <v>3.8</v>
      </c>
    </row>
    <row r="186" spans="1:9" s="13" customFormat="1" ht="34.5" customHeight="1" hidden="1">
      <c r="A186" s="117" t="s">
        <v>312</v>
      </c>
      <c r="B186" s="118"/>
      <c r="C186" s="118"/>
      <c r="D186" s="118"/>
      <c r="E186" s="119"/>
      <c r="F186" s="120"/>
      <c r="G186" s="120"/>
      <c r="H186" s="120"/>
      <c r="I186" s="121">
        <v>-520</v>
      </c>
    </row>
    <row r="187" spans="1:9" s="13" customFormat="1" ht="60" customHeight="1" hidden="1">
      <c r="A187" s="117" t="s">
        <v>313</v>
      </c>
      <c r="B187" s="118"/>
      <c r="C187" s="118"/>
      <c r="D187" s="118"/>
      <c r="E187" s="119"/>
      <c r="F187" s="120"/>
      <c r="G187" s="120"/>
      <c r="H187" s="120"/>
      <c r="I187" s="121">
        <v>650</v>
      </c>
    </row>
    <row r="188" spans="1:9" s="13" customFormat="1" ht="60" customHeight="1" hidden="1">
      <c r="A188" s="117" t="s">
        <v>319</v>
      </c>
      <c r="B188" s="118"/>
      <c r="C188" s="118"/>
      <c r="D188" s="118"/>
      <c r="E188" s="119"/>
      <c r="F188" s="120"/>
      <c r="G188" s="120"/>
      <c r="H188" s="120"/>
      <c r="I188" s="121"/>
    </row>
    <row r="189" spans="1:9" s="13" customFormat="1" ht="60" customHeight="1" hidden="1">
      <c r="A189" s="117" t="s">
        <v>320</v>
      </c>
      <c r="B189" s="118"/>
      <c r="C189" s="118"/>
      <c r="D189" s="118"/>
      <c r="E189" s="119"/>
      <c r="F189" s="120"/>
      <c r="G189" s="120"/>
      <c r="H189" s="120"/>
      <c r="I189" s="121">
        <v>1000</v>
      </c>
    </row>
    <row r="190" spans="1:9" s="13" customFormat="1" ht="60" customHeight="1" hidden="1">
      <c r="A190" s="117" t="s">
        <v>321</v>
      </c>
      <c r="B190" s="118"/>
      <c r="C190" s="118"/>
      <c r="D190" s="118"/>
      <c r="E190" s="119"/>
      <c r="F190" s="120"/>
      <c r="G190" s="120"/>
      <c r="H190" s="120"/>
      <c r="I190" s="121">
        <v>2100</v>
      </c>
    </row>
    <row r="191" spans="1:9" s="13" customFormat="1" ht="60" customHeight="1" hidden="1">
      <c r="A191" s="117" t="s">
        <v>322</v>
      </c>
      <c r="B191" s="118"/>
      <c r="C191" s="118"/>
      <c r="D191" s="118"/>
      <c r="E191" s="119"/>
      <c r="F191" s="120"/>
      <c r="G191" s="120"/>
      <c r="H191" s="120"/>
      <c r="I191" s="121">
        <v>36.346</v>
      </c>
    </row>
    <row r="192" spans="1:9" s="13" customFormat="1" ht="60" customHeight="1" hidden="1">
      <c r="A192" s="117" t="s">
        <v>314</v>
      </c>
      <c r="B192" s="118"/>
      <c r="C192" s="118"/>
      <c r="D192" s="118"/>
      <c r="E192" s="119"/>
      <c r="F192" s="120"/>
      <c r="G192" s="120"/>
      <c r="H192" s="120"/>
      <c r="I192" s="121">
        <v>400</v>
      </c>
    </row>
    <row r="193" spans="1:9" s="13" customFormat="1" ht="60" customHeight="1" hidden="1">
      <c r="A193" s="117" t="s">
        <v>342</v>
      </c>
      <c r="B193" s="118"/>
      <c r="C193" s="118"/>
      <c r="D193" s="118"/>
      <c r="E193" s="119"/>
      <c r="F193" s="120"/>
      <c r="G193" s="120"/>
      <c r="H193" s="120"/>
      <c r="I193" s="121">
        <v>530</v>
      </c>
    </row>
    <row r="194" spans="1:9" s="13" customFormat="1" ht="15" hidden="1">
      <c r="A194" s="194" t="s">
        <v>298</v>
      </c>
      <c r="B194" s="195"/>
      <c r="C194" s="195"/>
      <c r="D194" s="196"/>
      <c r="E194" s="197"/>
      <c r="F194" s="120"/>
      <c r="G194" s="120"/>
      <c r="H194" s="120"/>
      <c r="I194" s="121">
        <v>88</v>
      </c>
    </row>
    <row r="195" spans="1:9" s="13" customFormat="1" ht="15" hidden="1">
      <c r="A195" s="194" t="s">
        <v>293</v>
      </c>
      <c r="B195" s="195"/>
      <c r="C195" s="195"/>
      <c r="D195" s="196"/>
      <c r="E195" s="197"/>
      <c r="F195" s="120"/>
      <c r="G195" s="120"/>
      <c r="H195" s="120"/>
      <c r="I195" s="121">
        <v>1800</v>
      </c>
    </row>
    <row r="196" spans="1:9" s="13" customFormat="1" ht="15" hidden="1">
      <c r="A196" s="194" t="s">
        <v>294</v>
      </c>
      <c r="B196" s="195"/>
      <c r="C196" s="195"/>
      <c r="D196" s="196"/>
      <c r="E196" s="197"/>
      <c r="F196" s="120"/>
      <c r="G196" s="120"/>
      <c r="H196" s="120"/>
      <c r="I196" s="121">
        <v>1800</v>
      </c>
    </row>
    <row r="197" spans="1:9" s="13" customFormat="1" ht="15" hidden="1">
      <c r="A197" s="194" t="s">
        <v>295</v>
      </c>
      <c r="B197" s="195"/>
      <c r="C197" s="195"/>
      <c r="D197" s="196"/>
      <c r="E197" s="197"/>
      <c r="F197" s="120"/>
      <c r="G197" s="120"/>
      <c r="H197" s="120"/>
      <c r="I197" s="121">
        <v>1800</v>
      </c>
    </row>
    <row r="198" spans="1:9" s="13" customFormat="1" ht="15" hidden="1">
      <c r="A198" s="194" t="s">
        <v>296</v>
      </c>
      <c r="B198" s="195"/>
      <c r="C198" s="195"/>
      <c r="D198" s="196"/>
      <c r="E198" s="197"/>
      <c r="F198" s="120"/>
      <c r="G198" s="120"/>
      <c r="H198" s="120"/>
      <c r="I198" s="121">
        <v>1220</v>
      </c>
    </row>
    <row r="199" spans="1:9" s="13" customFormat="1" ht="60" customHeight="1" hidden="1">
      <c r="A199" s="97" t="s">
        <v>120</v>
      </c>
      <c r="B199" s="110">
        <v>6410</v>
      </c>
      <c r="C199" s="111" t="s">
        <v>121</v>
      </c>
      <c r="D199" s="114" t="s">
        <v>122</v>
      </c>
      <c r="E199" s="197" t="s">
        <v>297</v>
      </c>
      <c r="F199" s="120"/>
      <c r="G199" s="120"/>
      <c r="H199" s="120"/>
      <c r="I199" s="121">
        <v>45000</v>
      </c>
    </row>
    <row r="200" spans="1:9" s="13" customFormat="1" ht="60" customHeight="1" hidden="1">
      <c r="A200" s="97" t="s">
        <v>120</v>
      </c>
      <c r="B200" s="110">
        <v>6410</v>
      </c>
      <c r="C200" s="111" t="s">
        <v>121</v>
      </c>
      <c r="D200" s="114" t="s">
        <v>122</v>
      </c>
      <c r="E200" s="197" t="s">
        <v>299</v>
      </c>
      <c r="F200" s="120"/>
      <c r="G200" s="120"/>
      <c r="H200" s="120"/>
      <c r="I200" s="121">
        <v>352.4</v>
      </c>
    </row>
    <row r="201" spans="1:9" s="13" customFormat="1" ht="60" customHeight="1" hidden="1">
      <c r="A201" s="97" t="s">
        <v>120</v>
      </c>
      <c r="B201" s="110">
        <v>6410</v>
      </c>
      <c r="C201" s="111" t="s">
        <v>121</v>
      </c>
      <c r="D201" s="114" t="s">
        <v>122</v>
      </c>
      <c r="E201" s="197" t="s">
        <v>300</v>
      </c>
      <c r="F201" s="120"/>
      <c r="G201" s="120"/>
      <c r="H201" s="120"/>
      <c r="I201" s="121">
        <v>200</v>
      </c>
    </row>
    <row r="202" spans="1:9" s="13" customFormat="1" ht="34.5" customHeight="1" hidden="1">
      <c r="A202" s="198">
        <v>4716420</v>
      </c>
      <c r="B202" s="199" t="s">
        <v>165</v>
      </c>
      <c r="C202" s="200" t="s">
        <v>166</v>
      </c>
      <c r="D202" s="201"/>
      <c r="E202" s="202" t="s">
        <v>28</v>
      </c>
      <c r="F202" s="203"/>
      <c r="G202" s="203"/>
      <c r="H202" s="203"/>
      <c r="I202" s="204">
        <v>12995.451</v>
      </c>
    </row>
    <row r="203" spans="1:9" s="13" customFormat="1" ht="27.75">
      <c r="A203" s="110">
        <v>4716421</v>
      </c>
      <c r="B203" s="110" t="s">
        <v>167</v>
      </c>
      <c r="C203" s="111" t="s">
        <v>168</v>
      </c>
      <c r="D203" s="112" t="s">
        <v>169</v>
      </c>
      <c r="E203" s="112" t="s">
        <v>28</v>
      </c>
      <c r="F203" s="179"/>
      <c r="G203" s="179"/>
      <c r="H203" s="179"/>
      <c r="I203" s="115">
        <v>12995.451</v>
      </c>
    </row>
    <row r="204" spans="1:9" s="13" customFormat="1" ht="40.5" customHeight="1" hidden="1">
      <c r="A204" s="169" t="s">
        <v>347</v>
      </c>
      <c r="B204" s="170"/>
      <c r="C204" s="170"/>
      <c r="D204" s="171"/>
      <c r="E204" s="197"/>
      <c r="F204" s="179"/>
      <c r="G204" s="179"/>
      <c r="H204" s="179"/>
      <c r="I204" s="168">
        <v>1030</v>
      </c>
    </row>
    <row r="205" spans="1:9" s="13" customFormat="1" ht="60" customHeight="1" hidden="1">
      <c r="A205" s="169" t="s">
        <v>170</v>
      </c>
      <c r="B205" s="170"/>
      <c r="C205" s="170"/>
      <c r="D205" s="171"/>
      <c r="E205" s="205"/>
      <c r="F205" s="172"/>
      <c r="G205" s="172"/>
      <c r="H205" s="172"/>
      <c r="I205" s="206"/>
    </row>
    <row r="206" spans="1:9" s="13" customFormat="1" ht="60" customHeight="1" hidden="1">
      <c r="A206" s="169" t="s">
        <v>171</v>
      </c>
      <c r="B206" s="170"/>
      <c r="C206" s="170"/>
      <c r="D206" s="171"/>
      <c r="E206" s="205"/>
      <c r="F206" s="172"/>
      <c r="G206" s="172"/>
      <c r="H206" s="172"/>
      <c r="I206" s="206"/>
    </row>
    <row r="207" spans="1:9" s="13" customFormat="1" ht="60" customHeight="1" hidden="1">
      <c r="A207" s="169" t="s">
        <v>172</v>
      </c>
      <c r="B207" s="170"/>
      <c r="C207" s="170"/>
      <c r="D207" s="171"/>
      <c r="E207" s="205"/>
      <c r="F207" s="172"/>
      <c r="G207" s="172"/>
      <c r="H207" s="172"/>
      <c r="I207" s="206">
        <v>2000</v>
      </c>
    </row>
    <row r="208" spans="1:9" s="13" customFormat="1" ht="60" customHeight="1" hidden="1">
      <c r="A208" s="164" t="s">
        <v>173</v>
      </c>
      <c r="B208" s="165"/>
      <c r="C208" s="165"/>
      <c r="D208" s="166"/>
      <c r="E208" s="205"/>
      <c r="F208" s="172"/>
      <c r="G208" s="172"/>
      <c r="H208" s="172"/>
      <c r="I208" s="172">
        <v>2900</v>
      </c>
    </row>
    <row r="209" spans="1:9" s="13" customFormat="1" ht="60" customHeight="1" hidden="1">
      <c r="A209" s="164" t="s">
        <v>173</v>
      </c>
      <c r="B209" s="165"/>
      <c r="C209" s="165"/>
      <c r="D209" s="165"/>
      <c r="E209" s="166"/>
      <c r="F209" s="172"/>
      <c r="G209" s="172"/>
      <c r="H209" s="172"/>
      <c r="I209" s="173">
        <v>-36.214</v>
      </c>
    </row>
    <row r="210" spans="1:9" s="13" customFormat="1" ht="60" customHeight="1" hidden="1">
      <c r="A210" s="164" t="s">
        <v>174</v>
      </c>
      <c r="B210" s="165"/>
      <c r="C210" s="165"/>
      <c r="D210" s="166"/>
      <c r="E210" s="205"/>
      <c r="F210" s="172"/>
      <c r="G210" s="172"/>
      <c r="H210" s="172"/>
      <c r="I210" s="172">
        <v>1450</v>
      </c>
    </row>
    <row r="211" spans="1:9" s="13" customFormat="1" ht="60" customHeight="1" hidden="1">
      <c r="A211" s="164" t="s">
        <v>175</v>
      </c>
      <c r="B211" s="165"/>
      <c r="C211" s="165"/>
      <c r="D211" s="166"/>
      <c r="E211" s="205"/>
      <c r="F211" s="172"/>
      <c r="G211" s="172"/>
      <c r="H211" s="172"/>
      <c r="I211" s="172">
        <v>2075</v>
      </c>
    </row>
    <row r="212" spans="1:9" s="13" customFormat="1" ht="60" customHeight="1" hidden="1">
      <c r="A212" s="164" t="s">
        <v>176</v>
      </c>
      <c r="B212" s="165"/>
      <c r="C212" s="165"/>
      <c r="D212" s="166"/>
      <c r="E212" s="205"/>
      <c r="F212" s="172"/>
      <c r="G212" s="172"/>
      <c r="H212" s="172"/>
      <c r="I212" s="168">
        <v>-980</v>
      </c>
    </row>
    <row r="213" spans="1:9" s="13" customFormat="1" ht="60" customHeight="1" hidden="1">
      <c r="A213" s="164" t="s">
        <v>330</v>
      </c>
      <c r="B213" s="165"/>
      <c r="C213" s="165"/>
      <c r="D213" s="166"/>
      <c r="E213" s="205"/>
      <c r="F213" s="172"/>
      <c r="G213" s="172"/>
      <c r="H213" s="172"/>
      <c r="I213" s="168">
        <v>-165</v>
      </c>
    </row>
    <row r="214" spans="1:9" s="13" customFormat="1" ht="60" customHeight="1">
      <c r="A214" s="164" t="s">
        <v>352</v>
      </c>
      <c r="B214" s="165"/>
      <c r="C214" s="165"/>
      <c r="D214" s="166"/>
      <c r="E214" s="205"/>
      <c r="F214" s="172"/>
      <c r="G214" s="172"/>
      <c r="H214" s="172"/>
      <c r="I214" s="168">
        <v>1200</v>
      </c>
    </row>
    <row r="215" spans="1:9" s="13" customFormat="1" ht="60" customHeight="1" hidden="1">
      <c r="A215" s="164" t="s">
        <v>350</v>
      </c>
      <c r="B215" s="165"/>
      <c r="C215" s="165"/>
      <c r="D215" s="166"/>
      <c r="E215" s="205"/>
      <c r="F215" s="172"/>
      <c r="G215" s="172"/>
      <c r="H215" s="172"/>
      <c r="I215" s="168">
        <v>300</v>
      </c>
    </row>
    <row r="216" spans="1:9" s="13" customFormat="1" ht="37.5" customHeight="1" hidden="1">
      <c r="A216" s="97">
        <v>5300000</v>
      </c>
      <c r="B216" s="127" t="s">
        <v>337</v>
      </c>
      <c r="C216" s="128"/>
      <c r="D216" s="129"/>
      <c r="E216" s="205"/>
      <c r="F216" s="172"/>
      <c r="G216" s="172"/>
      <c r="H216" s="172"/>
      <c r="I216" s="168"/>
    </row>
    <row r="217" spans="1:9" s="13" customFormat="1" ht="36" customHeight="1" hidden="1">
      <c r="A217" s="104">
        <v>5310000</v>
      </c>
      <c r="B217" s="105" t="s">
        <v>337</v>
      </c>
      <c r="C217" s="106"/>
      <c r="D217" s="107"/>
      <c r="E217" s="205"/>
      <c r="F217" s="172"/>
      <c r="G217" s="172"/>
      <c r="H217" s="172"/>
      <c r="I217" s="168"/>
    </row>
    <row r="218" spans="1:9" s="13" customFormat="1" ht="27.75" hidden="1">
      <c r="A218" s="110">
        <v>5316324</v>
      </c>
      <c r="B218" s="110">
        <v>6324</v>
      </c>
      <c r="C218" s="111" t="s">
        <v>333</v>
      </c>
      <c r="D218" s="112" t="s">
        <v>334</v>
      </c>
      <c r="E218" s="112" t="s">
        <v>28</v>
      </c>
      <c r="F218" s="172"/>
      <c r="G218" s="172"/>
      <c r="H218" s="172"/>
      <c r="I218" s="168">
        <v>2100</v>
      </c>
    </row>
    <row r="219" spans="1:9" s="13" customFormat="1" ht="27.75" hidden="1">
      <c r="A219" s="110" t="s">
        <v>120</v>
      </c>
      <c r="B219" s="110">
        <v>6410</v>
      </c>
      <c r="C219" s="111" t="s">
        <v>121</v>
      </c>
      <c r="D219" s="112" t="s">
        <v>122</v>
      </c>
      <c r="E219" s="112" t="s">
        <v>28</v>
      </c>
      <c r="F219" s="172"/>
      <c r="G219" s="172"/>
      <c r="H219" s="172"/>
      <c r="I219" s="168">
        <v>410</v>
      </c>
    </row>
    <row r="220" spans="1:9" s="13" customFormat="1" ht="60" customHeight="1" hidden="1">
      <c r="A220" s="117" t="s">
        <v>318</v>
      </c>
      <c r="B220" s="118"/>
      <c r="C220" s="118"/>
      <c r="D220" s="118"/>
      <c r="E220" s="119"/>
      <c r="F220" s="120"/>
      <c r="G220" s="120"/>
      <c r="H220" s="120"/>
      <c r="I220" s="121">
        <v>410</v>
      </c>
    </row>
    <row r="221" spans="1:9" s="13" customFormat="1" ht="42" hidden="1">
      <c r="A221" s="97">
        <v>5317330</v>
      </c>
      <c r="B221" s="110">
        <v>7330</v>
      </c>
      <c r="C221" s="111" t="s">
        <v>338</v>
      </c>
      <c r="D221" s="112" t="s">
        <v>339</v>
      </c>
      <c r="E221" s="112" t="s">
        <v>28</v>
      </c>
      <c r="F221" s="172"/>
      <c r="G221" s="172"/>
      <c r="H221" s="172"/>
      <c r="I221" s="168">
        <v>3000</v>
      </c>
    </row>
    <row r="222" spans="1:9" s="13" customFormat="1" ht="12.75" hidden="1">
      <c r="A222" s="207"/>
      <c r="B222" s="208"/>
      <c r="C222" s="208"/>
      <c r="D222" s="209"/>
      <c r="E222" s="205"/>
      <c r="F222" s="172"/>
      <c r="G222" s="172"/>
      <c r="H222" s="172"/>
      <c r="I222" s="168"/>
    </row>
    <row r="223" spans="1:9" s="13" customFormat="1" ht="60" customHeight="1" hidden="1">
      <c r="A223" s="97">
        <v>5300000</v>
      </c>
      <c r="B223" s="127" t="s">
        <v>311</v>
      </c>
      <c r="C223" s="128"/>
      <c r="D223" s="129"/>
      <c r="E223" s="205"/>
      <c r="F223" s="172"/>
      <c r="G223" s="172"/>
      <c r="H223" s="172"/>
      <c r="I223" s="168"/>
    </row>
    <row r="224" spans="1:9" s="13" customFormat="1" ht="60" customHeight="1" hidden="1">
      <c r="A224" s="104">
        <v>5310000</v>
      </c>
      <c r="B224" s="105" t="s">
        <v>311</v>
      </c>
      <c r="C224" s="106"/>
      <c r="D224" s="107"/>
      <c r="E224" s="205"/>
      <c r="F224" s="172"/>
      <c r="G224" s="172"/>
      <c r="H224" s="172"/>
      <c r="I224" s="168"/>
    </row>
    <row r="225" spans="1:9" s="13" customFormat="1" ht="60" customHeight="1" hidden="1">
      <c r="A225" s="110">
        <v>5316324</v>
      </c>
      <c r="B225" s="110">
        <v>6324</v>
      </c>
      <c r="C225" s="111" t="s">
        <v>333</v>
      </c>
      <c r="D225" s="112" t="s">
        <v>334</v>
      </c>
      <c r="E225" s="112" t="s">
        <v>28</v>
      </c>
      <c r="F225" s="172"/>
      <c r="G225" s="172"/>
      <c r="H225" s="172"/>
      <c r="I225" s="121">
        <v>1E-05</v>
      </c>
    </row>
    <row r="226" spans="1:9" s="13" customFormat="1" ht="60" customHeight="1" hidden="1">
      <c r="A226" s="110" t="s">
        <v>120</v>
      </c>
      <c r="B226" s="110">
        <v>6410</v>
      </c>
      <c r="C226" s="111" t="s">
        <v>121</v>
      </c>
      <c r="D226" s="112" t="s">
        <v>122</v>
      </c>
      <c r="E226" s="112" t="s">
        <v>28</v>
      </c>
      <c r="F226" s="172"/>
      <c r="G226" s="172"/>
      <c r="H226" s="172"/>
      <c r="I226" s="168">
        <v>1E-05</v>
      </c>
    </row>
    <row r="227" spans="1:9" s="13" customFormat="1" ht="60" customHeight="1" hidden="1">
      <c r="A227" s="117" t="s">
        <v>318</v>
      </c>
      <c r="B227" s="118"/>
      <c r="C227" s="118"/>
      <c r="D227" s="118"/>
      <c r="E227" s="119"/>
      <c r="F227" s="120"/>
      <c r="G227" s="120"/>
      <c r="H227" s="120"/>
      <c r="I227" s="121">
        <v>1E-05</v>
      </c>
    </row>
    <row r="228" spans="1:9" s="13" customFormat="1" ht="60" customHeight="1" hidden="1">
      <c r="A228" s="97">
        <v>5317330</v>
      </c>
      <c r="B228" s="110">
        <v>7330</v>
      </c>
      <c r="C228" s="111" t="s">
        <v>338</v>
      </c>
      <c r="D228" s="112" t="s">
        <v>339</v>
      </c>
      <c r="E228" s="112" t="s">
        <v>28</v>
      </c>
      <c r="F228" s="120"/>
      <c r="G228" s="120"/>
      <c r="H228" s="120"/>
      <c r="I228" s="121">
        <v>1E-05</v>
      </c>
    </row>
    <row r="229" spans="1:9" ht="60" customHeight="1" hidden="1">
      <c r="A229" s="97">
        <v>6700000</v>
      </c>
      <c r="B229" s="210" t="s">
        <v>128</v>
      </c>
      <c r="C229" s="211"/>
      <c r="D229" s="212"/>
      <c r="E229" s="101"/>
      <c r="F229" s="102"/>
      <c r="G229" s="102"/>
      <c r="H229" s="102"/>
      <c r="I229" s="213">
        <v>3856</v>
      </c>
    </row>
    <row r="230" spans="1:9" ht="60" customHeight="1" hidden="1">
      <c r="A230" s="97" t="s">
        <v>123</v>
      </c>
      <c r="B230" s="110">
        <v>7810</v>
      </c>
      <c r="C230" s="111" t="s">
        <v>124</v>
      </c>
      <c r="D230" s="112" t="s">
        <v>125</v>
      </c>
      <c r="E230" s="112" t="s">
        <v>28</v>
      </c>
      <c r="F230" s="102"/>
      <c r="G230" s="102"/>
      <c r="H230" s="102"/>
      <c r="I230" s="115">
        <v>1850</v>
      </c>
    </row>
    <row r="231" spans="1:9" ht="60" customHeight="1" hidden="1">
      <c r="A231" s="97" t="s">
        <v>126</v>
      </c>
      <c r="B231" s="110">
        <v>7820</v>
      </c>
      <c r="C231" s="111" t="s">
        <v>127</v>
      </c>
      <c r="D231" s="112" t="s">
        <v>80</v>
      </c>
      <c r="E231" s="112" t="s">
        <v>28</v>
      </c>
      <c r="F231" s="102"/>
      <c r="G231" s="102"/>
      <c r="H231" s="102"/>
      <c r="I231" s="115">
        <v>2006</v>
      </c>
    </row>
    <row r="232" spans="1:9" ht="60" customHeight="1" hidden="1">
      <c r="A232" s="153" t="s">
        <v>52</v>
      </c>
      <c r="B232" s="210" t="s">
        <v>65</v>
      </c>
      <c r="C232" s="211"/>
      <c r="D232" s="212"/>
      <c r="E232" s="101"/>
      <c r="F232" s="102"/>
      <c r="G232" s="102"/>
      <c r="H232" s="102"/>
      <c r="I232" s="155">
        <v>0</v>
      </c>
    </row>
    <row r="233" spans="1:9" ht="60" customHeight="1" hidden="1">
      <c r="A233" s="149">
        <v>250404</v>
      </c>
      <c r="B233" s="149" t="s">
        <v>59</v>
      </c>
      <c r="C233" s="149"/>
      <c r="D233" s="152" t="s">
        <v>30</v>
      </c>
      <c r="E233" s="101" t="s">
        <v>102</v>
      </c>
      <c r="F233" s="102"/>
      <c r="G233" s="102"/>
      <c r="H233" s="102"/>
      <c r="I233" s="146"/>
    </row>
    <row r="234" spans="1:9" ht="15.75" customHeight="1">
      <c r="A234" s="97" t="s">
        <v>267</v>
      </c>
      <c r="B234" s="210" t="s">
        <v>291</v>
      </c>
      <c r="C234" s="211"/>
      <c r="D234" s="212"/>
      <c r="E234" s="101"/>
      <c r="F234" s="102"/>
      <c r="G234" s="102"/>
      <c r="H234" s="102"/>
      <c r="I234" s="213">
        <v>10962.807</v>
      </c>
    </row>
    <row r="235" spans="1:9" ht="60" customHeight="1">
      <c r="A235" s="110">
        <v>7618370</v>
      </c>
      <c r="B235" s="110">
        <v>8370</v>
      </c>
      <c r="C235" s="111" t="s">
        <v>268</v>
      </c>
      <c r="D235" s="112" t="s">
        <v>269</v>
      </c>
      <c r="E235" s="214"/>
      <c r="F235" s="120"/>
      <c r="G235" s="120"/>
      <c r="H235" s="120"/>
      <c r="I235" s="133">
        <v>10962.807</v>
      </c>
    </row>
    <row r="236" spans="1:9" ht="42" hidden="1">
      <c r="A236" s="110">
        <v>7618372</v>
      </c>
      <c r="B236" s="110">
        <v>8370</v>
      </c>
      <c r="C236" s="111" t="s">
        <v>268</v>
      </c>
      <c r="D236" s="112" t="s">
        <v>270</v>
      </c>
      <c r="E236" s="112" t="s">
        <v>28</v>
      </c>
      <c r="F236" s="102"/>
      <c r="G236" s="102"/>
      <c r="H236" s="102"/>
      <c r="I236" s="115">
        <v>1030.58</v>
      </c>
    </row>
    <row r="237" spans="1:9" ht="60" customHeight="1" hidden="1">
      <c r="A237" s="215" t="s">
        <v>271</v>
      </c>
      <c r="B237" s="216"/>
      <c r="C237" s="216"/>
      <c r="D237" s="217"/>
      <c r="E237" s="101"/>
      <c r="F237" s="102"/>
      <c r="G237" s="102"/>
      <c r="H237" s="102"/>
      <c r="I237" s="218">
        <v>286</v>
      </c>
    </row>
    <row r="238" spans="1:9" ht="60" customHeight="1" hidden="1">
      <c r="A238" s="215" t="s">
        <v>272</v>
      </c>
      <c r="B238" s="216"/>
      <c r="C238" s="216"/>
      <c r="D238" s="217"/>
      <c r="E238" s="101"/>
      <c r="F238" s="102"/>
      <c r="G238" s="102"/>
      <c r="H238" s="102"/>
      <c r="I238" s="218">
        <v>140</v>
      </c>
    </row>
    <row r="239" spans="1:9" ht="60" customHeight="1" hidden="1">
      <c r="A239" s="215" t="s">
        <v>273</v>
      </c>
      <c r="B239" s="216"/>
      <c r="C239" s="216"/>
      <c r="D239" s="217"/>
      <c r="E239" s="101"/>
      <c r="F239" s="102"/>
      <c r="G239" s="102"/>
      <c r="H239" s="102"/>
      <c r="I239" s="218">
        <v>604.58</v>
      </c>
    </row>
    <row r="240" spans="1:9" ht="39" hidden="1">
      <c r="A240" s="110">
        <v>7618373</v>
      </c>
      <c r="B240" s="110">
        <v>8370</v>
      </c>
      <c r="C240" s="111" t="s">
        <v>268</v>
      </c>
      <c r="D240" s="219" t="s">
        <v>274</v>
      </c>
      <c r="E240" s="112" t="s">
        <v>28</v>
      </c>
      <c r="F240" s="102"/>
      <c r="G240" s="102"/>
      <c r="H240" s="102"/>
      <c r="I240" s="115">
        <v>400</v>
      </c>
    </row>
    <row r="241" spans="1:9" ht="51.75">
      <c r="A241" s="110">
        <v>7618374</v>
      </c>
      <c r="B241" s="110">
        <v>8370</v>
      </c>
      <c r="C241" s="111" t="s">
        <v>268</v>
      </c>
      <c r="D241" s="219" t="s">
        <v>275</v>
      </c>
      <c r="E241" s="112" t="s">
        <v>28</v>
      </c>
      <c r="F241" s="102"/>
      <c r="G241" s="102"/>
      <c r="H241" s="102"/>
      <c r="I241" s="115">
        <v>7232.227000000001</v>
      </c>
    </row>
    <row r="242" spans="1:9" ht="60" customHeight="1" hidden="1">
      <c r="A242" s="220" t="s">
        <v>276</v>
      </c>
      <c r="B242" s="221"/>
      <c r="C242" s="221"/>
      <c r="D242" s="222"/>
      <c r="E242" s="101"/>
      <c r="F242" s="102"/>
      <c r="G242" s="102"/>
      <c r="H242" s="102"/>
      <c r="I242" s="218">
        <v>260</v>
      </c>
    </row>
    <row r="243" spans="1:9" ht="60" customHeight="1" hidden="1">
      <c r="A243" s="220" t="s">
        <v>340</v>
      </c>
      <c r="B243" s="223"/>
      <c r="C243" s="223"/>
      <c r="D243" s="224"/>
      <c r="E243" s="101"/>
      <c r="F243" s="102"/>
      <c r="G243" s="102"/>
      <c r="H243" s="102"/>
      <c r="I243" s="218">
        <v>1635.648</v>
      </c>
    </row>
    <row r="244" spans="1:9" ht="60" customHeight="1" hidden="1">
      <c r="A244" s="220" t="s">
        <v>277</v>
      </c>
      <c r="B244" s="225"/>
      <c r="C244" s="225"/>
      <c r="D244" s="226"/>
      <c r="E244" s="101"/>
      <c r="F244" s="102"/>
      <c r="G244" s="102"/>
      <c r="H244" s="102"/>
      <c r="I244" s="227">
        <v>976.3</v>
      </c>
    </row>
    <row r="245" spans="1:9" ht="60" customHeight="1" hidden="1">
      <c r="A245" s="220" t="s">
        <v>278</v>
      </c>
      <c r="B245" s="221"/>
      <c r="C245" s="221"/>
      <c r="D245" s="222"/>
      <c r="E245" s="101"/>
      <c r="F245" s="102"/>
      <c r="G245" s="102"/>
      <c r="H245" s="102"/>
      <c r="I245" s="218">
        <v>1912</v>
      </c>
    </row>
    <row r="246" spans="1:9" ht="60" customHeight="1" hidden="1">
      <c r="A246" s="220" t="s">
        <v>341</v>
      </c>
      <c r="B246" s="221"/>
      <c r="C246" s="221"/>
      <c r="D246" s="222"/>
      <c r="E246" s="101"/>
      <c r="F246" s="102"/>
      <c r="G246" s="102"/>
      <c r="H246" s="102"/>
      <c r="I246" s="218">
        <v>300</v>
      </c>
    </row>
    <row r="247" spans="1:9" ht="21" customHeight="1">
      <c r="A247" s="220" t="s">
        <v>279</v>
      </c>
      <c r="B247" s="221"/>
      <c r="C247" s="221"/>
      <c r="D247" s="222"/>
      <c r="E247" s="101"/>
      <c r="F247" s="102"/>
      <c r="G247" s="102"/>
      <c r="H247" s="102"/>
      <c r="I247" s="218">
        <v>343.279</v>
      </c>
    </row>
    <row r="248" spans="1:9" ht="60" customHeight="1" hidden="1">
      <c r="A248" s="65" t="s">
        <v>280</v>
      </c>
      <c r="B248" s="66"/>
      <c r="C248" s="66"/>
      <c r="D248" s="67"/>
      <c r="E248" s="21"/>
      <c r="F248" s="11"/>
      <c r="G248" s="11"/>
      <c r="H248" s="11"/>
      <c r="I248" s="53">
        <v>190</v>
      </c>
    </row>
    <row r="249" spans="1:9" ht="60" customHeight="1" hidden="1">
      <c r="A249" s="65" t="s">
        <v>281</v>
      </c>
      <c r="B249" s="66"/>
      <c r="C249" s="66"/>
      <c r="D249" s="67"/>
      <c r="E249" s="21"/>
      <c r="F249" s="11"/>
      <c r="G249" s="11"/>
      <c r="H249" s="11"/>
      <c r="I249" s="53">
        <v>450</v>
      </c>
    </row>
    <row r="250" spans="1:9" ht="60" customHeight="1" hidden="1">
      <c r="A250" s="65" t="s">
        <v>282</v>
      </c>
      <c r="B250" s="66"/>
      <c r="C250" s="66"/>
      <c r="D250" s="67"/>
      <c r="E250" s="21"/>
      <c r="F250" s="11"/>
      <c r="G250" s="11"/>
      <c r="H250" s="11"/>
      <c r="I250" s="53">
        <v>50</v>
      </c>
    </row>
    <row r="251" spans="1:9" ht="60" customHeight="1" hidden="1">
      <c r="A251" s="65" t="s">
        <v>283</v>
      </c>
      <c r="B251" s="66"/>
      <c r="C251" s="66"/>
      <c r="D251" s="67"/>
      <c r="E251" s="21"/>
      <c r="F251" s="11"/>
      <c r="G251" s="11"/>
      <c r="H251" s="11"/>
      <c r="I251" s="53">
        <v>900</v>
      </c>
    </row>
    <row r="252" spans="1:9" ht="60" customHeight="1" hidden="1">
      <c r="A252" s="65" t="s">
        <v>284</v>
      </c>
      <c r="B252" s="66"/>
      <c r="C252" s="66"/>
      <c r="D252" s="67"/>
      <c r="E252" s="21"/>
      <c r="F252" s="11"/>
      <c r="G252" s="11"/>
      <c r="H252" s="11"/>
      <c r="I252" s="53">
        <v>15</v>
      </c>
    </row>
    <row r="253" spans="1:9" ht="78" hidden="1">
      <c r="A253" s="37">
        <v>7618375</v>
      </c>
      <c r="B253" s="37">
        <v>8370</v>
      </c>
      <c r="C253" s="33" t="s">
        <v>268</v>
      </c>
      <c r="D253" s="54" t="s">
        <v>285</v>
      </c>
      <c r="E253" s="34" t="s">
        <v>28</v>
      </c>
      <c r="F253" s="11"/>
      <c r="G253" s="11"/>
      <c r="H253" s="11"/>
      <c r="I253" s="35">
        <v>2300</v>
      </c>
    </row>
    <row r="254" spans="1:9" ht="27.75" hidden="1">
      <c r="A254" s="37">
        <v>7618800</v>
      </c>
      <c r="B254" s="37">
        <v>8800</v>
      </c>
      <c r="C254" s="33" t="s">
        <v>328</v>
      </c>
      <c r="D254" s="34" t="s">
        <v>329</v>
      </c>
      <c r="E254" s="34" t="s">
        <v>28</v>
      </c>
      <c r="F254" s="11"/>
      <c r="G254" s="11"/>
      <c r="H254" s="11"/>
      <c r="I254" s="64">
        <f>12286.95574+57.8-32.1</f>
        <v>12312.655739999998</v>
      </c>
    </row>
    <row r="255" spans="1:13" s="23" customFormat="1" ht="60" customHeight="1" hidden="1">
      <c r="A255" s="88" t="s">
        <v>29</v>
      </c>
      <c r="B255" s="89"/>
      <c r="C255" s="89"/>
      <c r="D255" s="90"/>
      <c r="E255" s="55"/>
      <c r="F255" s="56"/>
      <c r="G255" s="56"/>
      <c r="H255" s="56"/>
      <c r="I255" s="22">
        <f>I38+I50+I85+I106+I114+I119+I139+I234+I229</f>
        <v>302243.4390700001</v>
      </c>
      <c r="K255" s="24"/>
      <c r="M255" s="25"/>
    </row>
    <row r="256" spans="1:24" ht="9.75" customHeight="1">
      <c r="A256" s="26"/>
      <c r="B256" s="26"/>
      <c r="C256" s="26"/>
      <c r="D256" s="27"/>
      <c r="E256" s="27"/>
      <c r="F256" s="84"/>
      <c r="G256" s="84"/>
      <c r="H256" s="84"/>
      <c r="I256" s="84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83" t="s">
        <v>105</v>
      </c>
      <c r="W256" s="83"/>
      <c r="X256" s="83"/>
    </row>
    <row r="257" spans="1:9" ht="17.25">
      <c r="A257" s="26" t="s">
        <v>325</v>
      </c>
      <c r="B257" s="26"/>
      <c r="C257" s="26"/>
      <c r="D257" s="27"/>
      <c r="E257" s="27"/>
      <c r="F257" s="84"/>
      <c r="G257" s="84"/>
      <c r="H257" s="84" t="s">
        <v>324</v>
      </c>
      <c r="I257" s="84"/>
    </row>
    <row r="258" spans="1:9" ht="1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7.25" hidden="1">
      <c r="A259" s="26" t="s">
        <v>132</v>
      </c>
      <c r="B259" s="14"/>
      <c r="C259" s="14"/>
      <c r="D259" s="14"/>
      <c r="E259" s="14"/>
      <c r="F259" s="14"/>
      <c r="G259" s="14"/>
      <c r="H259" s="84" t="s">
        <v>133</v>
      </c>
      <c r="I259" s="84"/>
    </row>
    <row r="260" spans="1:9" ht="12">
      <c r="A260" s="14"/>
      <c r="B260" s="14"/>
      <c r="C260" s="14"/>
      <c r="D260" s="14"/>
      <c r="E260" s="14"/>
      <c r="F260" s="14"/>
      <c r="G260" s="14"/>
      <c r="H260" s="14"/>
      <c r="I260" s="29">
        <v>142501.077</v>
      </c>
    </row>
    <row r="261" spans="1:9" ht="12">
      <c r="A261" s="14"/>
      <c r="B261" s="14"/>
      <c r="C261" s="14"/>
      <c r="D261" s="14"/>
      <c r="E261" s="14"/>
      <c r="F261" s="14"/>
      <c r="G261" s="14"/>
      <c r="H261" s="14"/>
      <c r="I261" s="30"/>
    </row>
    <row r="262" spans="1:9" ht="12">
      <c r="A262" s="14"/>
      <c r="B262" s="14"/>
      <c r="C262" s="14"/>
      <c r="D262" s="14"/>
      <c r="E262" s="14"/>
      <c r="F262" s="14"/>
      <c r="G262" s="14"/>
      <c r="H262" s="14"/>
      <c r="I262" s="29">
        <f>I255-I260</f>
        <v>159742.3620700001</v>
      </c>
    </row>
    <row r="263" spans="1:9" ht="12">
      <c r="A263" s="14"/>
      <c r="B263" s="14"/>
      <c r="C263" s="14"/>
      <c r="D263" s="14"/>
      <c r="E263" s="14"/>
      <c r="F263" s="14"/>
      <c r="G263" s="14"/>
      <c r="H263" s="14"/>
      <c r="I263" s="29"/>
    </row>
    <row r="264" spans="1:9" ht="12">
      <c r="A264" s="14"/>
      <c r="B264" s="14"/>
      <c r="C264" s="14"/>
      <c r="D264" s="14"/>
      <c r="E264" s="14"/>
      <c r="F264" s="14"/>
      <c r="G264" s="14"/>
      <c r="H264" s="14"/>
      <c r="I264" s="30">
        <v>-14426.545929999997</v>
      </c>
    </row>
    <row r="265" spans="1:9" ht="12">
      <c r="A265" s="14"/>
      <c r="B265" s="14"/>
      <c r="C265" s="14"/>
      <c r="D265" s="14"/>
      <c r="E265" s="14"/>
      <c r="F265" s="14"/>
      <c r="G265" s="14"/>
      <c r="H265" s="14"/>
      <c r="I265" s="30"/>
    </row>
    <row r="266" spans="1:9" ht="12">
      <c r="A266" s="14"/>
      <c r="B266" s="14"/>
      <c r="C266" s="14"/>
      <c r="D266" s="14"/>
      <c r="E266" s="14"/>
      <c r="F266" s="14"/>
      <c r="G266" s="14"/>
      <c r="H266" s="14"/>
      <c r="I266" s="30"/>
    </row>
    <row r="267" spans="1:9" ht="12">
      <c r="A267" s="14"/>
      <c r="B267" s="14"/>
      <c r="C267" s="14"/>
      <c r="D267" s="14"/>
      <c r="E267" s="14"/>
      <c r="F267" s="14"/>
      <c r="G267" s="14"/>
      <c r="H267" s="14"/>
      <c r="I267" s="30"/>
    </row>
    <row r="268" ht="12">
      <c r="I268" s="51"/>
    </row>
  </sheetData>
  <mergeCells count="137">
    <mergeCell ref="A160:D160"/>
    <mergeCell ref="A171:D171"/>
    <mergeCell ref="A179:D179"/>
    <mergeCell ref="A180:D180"/>
    <mergeCell ref="A177:D177"/>
    <mergeCell ref="A172:D172"/>
    <mergeCell ref="A178:D178"/>
    <mergeCell ref="A175:D175"/>
    <mergeCell ref="A176:D176"/>
    <mergeCell ref="A204:D204"/>
    <mergeCell ref="A186:E186"/>
    <mergeCell ref="A184:E184"/>
    <mergeCell ref="A194:D194"/>
    <mergeCell ref="A188:E188"/>
    <mergeCell ref="A187:E187"/>
    <mergeCell ref="A185:E185"/>
    <mergeCell ref="A192:E192"/>
    <mergeCell ref="A181:D181"/>
    <mergeCell ref="A169:D169"/>
    <mergeCell ref="A162:D162"/>
    <mergeCell ref="A170:D170"/>
    <mergeCell ref="A174:E174"/>
    <mergeCell ref="A49:E49"/>
    <mergeCell ref="C87:D87"/>
    <mergeCell ref="B85:D85"/>
    <mergeCell ref="C90:D90"/>
    <mergeCell ref="C59:D59"/>
    <mergeCell ref="C63:D63"/>
    <mergeCell ref="C52:D52"/>
    <mergeCell ref="C53:D53"/>
    <mergeCell ref="C56:D56"/>
    <mergeCell ref="B50:D50"/>
    <mergeCell ref="H259:I259"/>
    <mergeCell ref="F256:G256"/>
    <mergeCell ref="B232:D232"/>
    <mergeCell ref="B234:D234"/>
    <mergeCell ref="F257:G257"/>
    <mergeCell ref="H257:I257"/>
    <mergeCell ref="A247:D247"/>
    <mergeCell ref="A245:D245"/>
    <mergeCell ref="A238:D238"/>
    <mergeCell ref="A239:D239"/>
    <mergeCell ref="G7:G8"/>
    <mergeCell ref="H7:H8"/>
    <mergeCell ref="A5:I5"/>
    <mergeCell ref="I7:I8"/>
    <mergeCell ref="A7:A8"/>
    <mergeCell ref="C7:C8"/>
    <mergeCell ref="F1:I2"/>
    <mergeCell ref="V256:X256"/>
    <mergeCell ref="H256:I256"/>
    <mergeCell ref="B229:D229"/>
    <mergeCell ref="E7:E8"/>
    <mergeCell ref="B7:B8"/>
    <mergeCell ref="B10:D10"/>
    <mergeCell ref="A255:D255"/>
    <mergeCell ref="F3:I3"/>
    <mergeCell ref="F7:F8"/>
    <mergeCell ref="A244:D244"/>
    <mergeCell ref="A210:D210"/>
    <mergeCell ref="A237:D237"/>
    <mergeCell ref="B223:D223"/>
    <mergeCell ref="B224:D224"/>
    <mergeCell ref="A227:E227"/>
    <mergeCell ref="A213:D213"/>
    <mergeCell ref="B216:D216"/>
    <mergeCell ref="A220:E220"/>
    <mergeCell ref="A214:D214"/>
    <mergeCell ref="A150:D150"/>
    <mergeCell ref="A155:D155"/>
    <mergeCell ref="B14:D14"/>
    <mergeCell ref="A242:D242"/>
    <mergeCell ref="B27:D27"/>
    <mergeCell ref="B38:D38"/>
    <mergeCell ref="B39:D39"/>
    <mergeCell ref="C40:D40"/>
    <mergeCell ref="B86:D86"/>
    <mergeCell ref="B51:D51"/>
    <mergeCell ref="A158:E158"/>
    <mergeCell ref="A152:D152"/>
    <mergeCell ref="A151:D151"/>
    <mergeCell ref="A153:D153"/>
    <mergeCell ref="A251:D251"/>
    <mergeCell ref="A252:D252"/>
    <mergeCell ref="A248:D248"/>
    <mergeCell ref="A249:D249"/>
    <mergeCell ref="A250:D250"/>
    <mergeCell ref="B115:D115"/>
    <mergeCell ref="A167:D167"/>
    <mergeCell ref="A166:D166"/>
    <mergeCell ref="B120:D120"/>
    <mergeCell ref="A157:D157"/>
    <mergeCell ref="A156:D156"/>
    <mergeCell ref="A165:D165"/>
    <mergeCell ref="B127:D127"/>
    <mergeCell ref="B128:D128"/>
    <mergeCell ref="B139:D139"/>
    <mergeCell ref="A100:E100"/>
    <mergeCell ref="A104:E104"/>
    <mergeCell ref="A105:E105"/>
    <mergeCell ref="A113:E113"/>
    <mergeCell ref="B106:D106"/>
    <mergeCell ref="B107:D107"/>
    <mergeCell ref="A101:E101"/>
    <mergeCell ref="A102:E102"/>
    <mergeCell ref="A103:E103"/>
    <mergeCell ref="C109:D109"/>
    <mergeCell ref="C108:D108"/>
    <mergeCell ref="A182:E182"/>
    <mergeCell ref="A168:D168"/>
    <mergeCell ref="B119:D119"/>
    <mergeCell ref="C117:D117"/>
    <mergeCell ref="C116:D116"/>
    <mergeCell ref="A149:D149"/>
    <mergeCell ref="A154:D154"/>
    <mergeCell ref="A164:D164"/>
    <mergeCell ref="B114:D114"/>
    <mergeCell ref="A211:D211"/>
    <mergeCell ref="A212:D212"/>
    <mergeCell ref="A189:E189"/>
    <mergeCell ref="A190:E190"/>
    <mergeCell ref="A191:E191"/>
    <mergeCell ref="A197:D197"/>
    <mergeCell ref="A209:E209"/>
    <mergeCell ref="A207:D207"/>
    <mergeCell ref="A208:D208"/>
    <mergeCell ref="C202:D202"/>
    <mergeCell ref="A215:D215"/>
    <mergeCell ref="A243:D243"/>
    <mergeCell ref="A246:D246"/>
    <mergeCell ref="A193:E193"/>
    <mergeCell ref="B217:D217"/>
    <mergeCell ref="A205:D205"/>
    <mergeCell ref="A206:D206"/>
    <mergeCell ref="A195:D195"/>
    <mergeCell ref="A196:D196"/>
    <mergeCell ref="A198:D198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27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jura</cp:lastModifiedBy>
  <cp:lastPrinted>2017-10-17T06:18:46Z</cp:lastPrinted>
  <dcterms:created xsi:type="dcterms:W3CDTF">1996-10-08T23:32:33Z</dcterms:created>
  <dcterms:modified xsi:type="dcterms:W3CDTF">2017-10-17T06:20:12Z</dcterms:modified>
  <cp:category/>
  <cp:version/>
  <cp:contentType/>
  <cp:contentStatus/>
</cp:coreProperties>
</file>