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215\protokol\2_НаказиНачальника2023\1001_2000\"/>
    </mc:Choice>
  </mc:AlternateContent>
  <xr:revisionPtr revIDLastSave="0" documentId="8_{4808A1EB-ABAA-477A-B92F-20556A2BCFF1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СВОД" sheetId="113" r:id="rId1"/>
    <sheet name="Н005" sheetId="143" r:id="rId2"/>
    <sheet name="Н 000" sheetId="137" r:id="rId3"/>
  </sheets>
  <definedNames>
    <definedName name="_Б21000" localSheetId="2">#REF!</definedName>
    <definedName name="_Б21000">#REF!</definedName>
    <definedName name="_Б22000" localSheetId="2">#REF!</definedName>
    <definedName name="_Б22000">#REF!</definedName>
    <definedName name="_Б22100" localSheetId="2">#REF!</definedName>
    <definedName name="_Б22100">#REF!</definedName>
    <definedName name="_Б22110" localSheetId="2">#REF!</definedName>
    <definedName name="_Б22110">#REF!</definedName>
    <definedName name="_Б22111" localSheetId="2">#REF!</definedName>
    <definedName name="_Б22111">#REF!</definedName>
    <definedName name="_Б22112" localSheetId="2">#REF!</definedName>
    <definedName name="_Б22112">#REF!</definedName>
    <definedName name="_Б22200" localSheetId="2">#REF!</definedName>
    <definedName name="_Б22200">#REF!</definedName>
    <definedName name="_Б23000" localSheetId="2">#REF!</definedName>
    <definedName name="_Б23000">#REF!</definedName>
    <definedName name="_Б24000" localSheetId="2">#REF!</definedName>
    <definedName name="_Б24000">#REF!</definedName>
    <definedName name="_Б25000" localSheetId="2">#REF!</definedName>
    <definedName name="_Б25000">#REF!</definedName>
    <definedName name="_Б41000" localSheetId="2">#REF!</definedName>
    <definedName name="_Б41000">#REF!</definedName>
    <definedName name="_Б42000" localSheetId="2">#REF!</definedName>
    <definedName name="_Б42000">#REF!</definedName>
    <definedName name="_Б43000" localSheetId="2">#REF!</definedName>
    <definedName name="_Б43000">#REF!</definedName>
    <definedName name="_Б44000" localSheetId="2">#REF!</definedName>
    <definedName name="_Б44000">#REF!</definedName>
    <definedName name="_Б45000" localSheetId="2">#REF!</definedName>
    <definedName name="_Б45000">#REF!</definedName>
    <definedName name="_Б46000" localSheetId="2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2">#REF!</definedName>
    <definedName name="_ІБ900501">#REF!</definedName>
    <definedName name="_ІБ900502" localSheetId="2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2" hidden="1">'Н 000'!#REF!</definedName>
    <definedName name="_xlnm._FilterDatabase" localSheetId="0" hidden="1">СВОД!#REF!</definedName>
    <definedName name="В68">#REF!</definedName>
    <definedName name="вс">#REF!</definedName>
    <definedName name="_xlnm.Print_Titles" localSheetId="2">'Н 000'!$9:$12</definedName>
    <definedName name="_xlnm.Print_Titles" localSheetId="0">СВОД!$9:$12</definedName>
    <definedName name="_xlnm.Print_Area" localSheetId="2">'Н 000'!$A$1:$F$134</definedName>
    <definedName name="_xlnm.Print_Area" localSheetId="0">СВОД!$A$1:$F$136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2" i="143" l="1"/>
  <c r="D92" i="143" l="1"/>
  <c r="F141" i="143" l="1"/>
  <c r="E141" i="143"/>
  <c r="D141" i="143"/>
  <c r="C141" i="143"/>
  <c r="J133" i="143"/>
  <c r="F142" i="143" s="1"/>
  <c r="I133" i="143"/>
  <c r="E142" i="143" s="1"/>
  <c r="H133" i="143"/>
  <c r="D142" i="143" s="1"/>
  <c r="E128" i="143"/>
  <c r="C127" i="143"/>
  <c r="C126" i="143"/>
  <c r="C125" i="143"/>
  <c r="C124" i="143"/>
  <c r="C123" i="143"/>
  <c r="F122" i="143"/>
  <c r="E122" i="143"/>
  <c r="D122" i="143"/>
  <c r="C122" i="143" s="1"/>
  <c r="C121" i="143"/>
  <c r="C120" i="143"/>
  <c r="C118" i="143"/>
  <c r="C117" i="143"/>
  <c r="C116" i="143"/>
  <c r="C115" i="143"/>
  <c r="C114" i="143"/>
  <c r="C113" i="143"/>
  <c r="C112" i="143"/>
  <c r="C110" i="143"/>
  <c r="C109" i="143"/>
  <c r="C108" i="143"/>
  <c r="C107" i="143"/>
  <c r="C106" i="143"/>
  <c r="C105" i="143"/>
  <c r="C104" i="143"/>
  <c r="C103" i="143"/>
  <c r="C102" i="143"/>
  <c r="C101" i="143"/>
  <c r="C100" i="143"/>
  <c r="C99" i="143"/>
  <c r="C98" i="143"/>
  <c r="C97" i="143"/>
  <c r="C96" i="143"/>
  <c r="C95" i="143"/>
  <c r="C94" i="143"/>
  <c r="C93" i="143"/>
  <c r="F92" i="143"/>
  <c r="E86" i="143"/>
  <c r="C91" i="143"/>
  <c r="C90" i="143"/>
  <c r="C89" i="143"/>
  <c r="C88" i="143"/>
  <c r="D87" i="143"/>
  <c r="C87" i="143" s="1"/>
  <c r="C83" i="143"/>
  <c r="F82" i="143"/>
  <c r="E82" i="143"/>
  <c r="C82" i="143" s="1"/>
  <c r="C81" i="143" s="1"/>
  <c r="F81" i="143"/>
  <c r="F84" i="143" s="1"/>
  <c r="E81" i="143"/>
  <c r="C80" i="143"/>
  <c r="C79" i="143" s="1"/>
  <c r="E79" i="143"/>
  <c r="C78" i="143"/>
  <c r="C77" i="143"/>
  <c r="C76" i="143"/>
  <c r="C75" i="143"/>
  <c r="E74" i="143"/>
  <c r="C72" i="143"/>
  <c r="C71" i="143" s="1"/>
  <c r="E71" i="143"/>
  <c r="E67" i="143" s="1"/>
  <c r="C70" i="143"/>
  <c r="C69" i="143"/>
  <c r="E68" i="143"/>
  <c r="D68" i="143"/>
  <c r="C68" i="143" s="1"/>
  <c r="C66" i="143"/>
  <c r="C65" i="143"/>
  <c r="C64" i="143" s="1"/>
  <c r="D64" i="143"/>
  <c r="C63" i="143"/>
  <c r="C62" i="143"/>
  <c r="C61" i="143"/>
  <c r="C60" i="143"/>
  <c r="C59" i="143"/>
  <c r="C58" i="143"/>
  <c r="C57" i="143"/>
  <c r="C56" i="143"/>
  <c r="C55" i="143"/>
  <c r="C54" i="143"/>
  <c r="D53" i="143"/>
  <c r="C49" i="143"/>
  <c r="C48" i="143"/>
  <c r="C47" i="143" s="1"/>
  <c r="D47" i="143"/>
  <c r="C46" i="143"/>
  <c r="C45" i="143"/>
  <c r="C44" i="143" s="1"/>
  <c r="D44" i="143"/>
  <c r="D43" i="143" s="1"/>
  <c r="E43" i="143"/>
  <c r="C41" i="143"/>
  <c r="C40" i="143"/>
  <c r="C39" i="143"/>
  <c r="E38" i="143"/>
  <c r="E37" i="143" s="1"/>
  <c r="E14" i="143" s="1"/>
  <c r="C36" i="143"/>
  <c r="C35" i="143" s="1"/>
  <c r="D35" i="143"/>
  <c r="C34" i="143"/>
  <c r="C33" i="143" s="1"/>
  <c r="D33" i="143"/>
  <c r="D28" i="143" s="1"/>
  <c r="C32" i="143"/>
  <c r="C31" i="143"/>
  <c r="C30" i="143"/>
  <c r="D29" i="143"/>
  <c r="C27" i="143"/>
  <c r="C26" i="143"/>
  <c r="C25" i="143"/>
  <c r="C24" i="143"/>
  <c r="C23" i="143"/>
  <c r="C22" i="143"/>
  <c r="D21" i="143"/>
  <c r="C20" i="143"/>
  <c r="C19" i="143"/>
  <c r="C18" i="143"/>
  <c r="C17" i="143"/>
  <c r="D16" i="143"/>
  <c r="D15" i="143" s="1"/>
  <c r="F86" i="143" l="1"/>
  <c r="F85" i="143" s="1"/>
  <c r="F131" i="143" s="1"/>
  <c r="C16" i="143"/>
  <c r="C15" i="143" s="1"/>
  <c r="C29" i="143"/>
  <c r="C28" i="143" s="1"/>
  <c r="C92" i="143"/>
  <c r="D86" i="143"/>
  <c r="D85" i="143" s="1"/>
  <c r="E85" i="143"/>
  <c r="C38" i="143"/>
  <c r="C37" i="143" s="1"/>
  <c r="C53" i="143"/>
  <c r="C52" i="143" s="1"/>
  <c r="C67" i="143"/>
  <c r="C21" i="143"/>
  <c r="D14" i="143"/>
  <c r="E73" i="143"/>
  <c r="E42" i="143" s="1"/>
  <c r="E84" i="143" s="1"/>
  <c r="D52" i="143"/>
  <c r="C74" i="143"/>
  <c r="C73" i="143" s="1"/>
  <c r="C43" i="143"/>
  <c r="C86" i="143"/>
  <c r="D67" i="143"/>
  <c r="C14" i="143" l="1"/>
  <c r="C42" i="143"/>
  <c r="C84" i="143" s="1"/>
  <c r="D42" i="143"/>
  <c r="D84" i="143" s="1"/>
  <c r="D131" i="143" s="1"/>
  <c r="C85" i="143"/>
  <c r="E131" i="143"/>
  <c r="C131" i="143" l="1"/>
  <c r="F80" i="137" l="1"/>
  <c r="F91" i="137"/>
  <c r="E39" i="137"/>
  <c r="E38" i="137" s="1"/>
  <c r="E14" i="137" s="1"/>
  <c r="E44" i="137"/>
  <c r="E67" i="137"/>
  <c r="E70" i="137"/>
  <c r="E73" i="137"/>
  <c r="E78" i="137"/>
  <c r="E80" i="137"/>
  <c r="D16" i="137"/>
  <c r="D22" i="137"/>
  <c r="D30" i="137"/>
  <c r="D34" i="137"/>
  <c r="D36" i="137"/>
  <c r="D45" i="137"/>
  <c r="D48" i="137"/>
  <c r="D52" i="137"/>
  <c r="D63" i="137"/>
  <c r="D67" i="137"/>
  <c r="D66" i="137" s="1"/>
  <c r="D86" i="137"/>
  <c r="C86" i="137" s="1"/>
  <c r="D91" i="137"/>
  <c r="C17" i="137"/>
  <c r="C18" i="137"/>
  <c r="C19" i="137"/>
  <c r="C16" i="137" s="1"/>
  <c r="C20" i="137"/>
  <c r="C23" i="137"/>
  <c r="C24" i="137"/>
  <c r="C25" i="137"/>
  <c r="C26" i="137"/>
  <c r="C27" i="137"/>
  <c r="C28" i="137"/>
  <c r="C31" i="137"/>
  <c r="C32" i="137"/>
  <c r="C33" i="137"/>
  <c r="C35" i="137"/>
  <c r="C34" i="137" s="1"/>
  <c r="C37" i="137"/>
  <c r="C36" i="137" s="1"/>
  <c r="C40" i="137"/>
  <c r="C41" i="137"/>
  <c r="C42" i="137"/>
  <c r="C46" i="137"/>
  <c r="C45" i="137" s="1"/>
  <c r="C49" i="137"/>
  <c r="C48" i="137" s="1"/>
  <c r="C50" i="137"/>
  <c r="C47" i="137"/>
  <c r="C53" i="137"/>
  <c r="C54" i="137"/>
  <c r="C56" i="137"/>
  <c r="C57" i="137"/>
  <c r="C58" i="137"/>
  <c r="C55" i="137"/>
  <c r="C59" i="137"/>
  <c r="C60" i="137"/>
  <c r="C61" i="137"/>
  <c r="C62" i="137"/>
  <c r="C64" i="137"/>
  <c r="C63" i="137" s="1"/>
  <c r="C65" i="137"/>
  <c r="C71" i="137"/>
  <c r="C70" i="137" s="1"/>
  <c r="C74" i="137"/>
  <c r="C75" i="137"/>
  <c r="C76" i="137"/>
  <c r="C77" i="137"/>
  <c r="C79" i="137"/>
  <c r="C78" i="137" s="1"/>
  <c r="E81" i="137"/>
  <c r="C81" i="137"/>
  <c r="C80" i="137" s="1"/>
  <c r="C98" i="137"/>
  <c r="C97" i="137"/>
  <c r="C96" i="137"/>
  <c r="C95" i="137"/>
  <c r="C94" i="137"/>
  <c r="C93" i="137"/>
  <c r="C92" i="137"/>
  <c r="C90" i="137"/>
  <c r="C89" i="137"/>
  <c r="C88" i="137"/>
  <c r="C87" i="137"/>
  <c r="C82" i="137"/>
  <c r="F81" i="137"/>
  <c r="C69" i="137"/>
  <c r="C68" i="137"/>
  <c r="E91" i="137"/>
  <c r="E85" i="137" s="1"/>
  <c r="E84" i="137" s="1"/>
  <c r="C99" i="137"/>
  <c r="C100" i="137"/>
  <c r="C101" i="137"/>
  <c r="C102" i="137"/>
  <c r="C103" i="137"/>
  <c r="C104" i="137"/>
  <c r="C105" i="137"/>
  <c r="C106" i="137"/>
  <c r="C107" i="137"/>
  <c r="C108" i="137"/>
  <c r="C109" i="137"/>
  <c r="C111" i="137"/>
  <c r="C112" i="137"/>
  <c r="C113" i="137"/>
  <c r="C114" i="137"/>
  <c r="C115" i="137"/>
  <c r="C116" i="137"/>
  <c r="C117" i="137"/>
  <c r="C119" i="137"/>
  <c r="C120" i="137"/>
  <c r="D121" i="137"/>
  <c r="E121" i="137"/>
  <c r="C121" i="137" s="1"/>
  <c r="F121" i="137"/>
  <c r="C122" i="137"/>
  <c r="C123" i="137"/>
  <c r="C124" i="137"/>
  <c r="C125" i="137"/>
  <c r="C126" i="137"/>
  <c r="E127" i="137"/>
  <c r="H132" i="137"/>
  <c r="D141" i="137" s="1"/>
  <c r="I132" i="137"/>
  <c r="E141" i="137" s="1"/>
  <c r="J132" i="137"/>
  <c r="F141" i="137" s="1"/>
  <c r="C140" i="137"/>
  <c r="D140" i="137"/>
  <c r="E140" i="137"/>
  <c r="F140" i="137"/>
  <c r="F83" i="137" l="1"/>
  <c r="F85" i="137"/>
  <c r="F84" i="137" s="1"/>
  <c r="C67" i="137"/>
  <c r="C66" i="137" s="1"/>
  <c r="D44" i="137"/>
  <c r="E66" i="137"/>
  <c r="F130" i="137"/>
  <c r="C39" i="137"/>
  <c r="C38" i="137" s="1"/>
  <c r="D51" i="137"/>
  <c r="D15" i="137"/>
  <c r="C22" i="137"/>
  <c r="C15" i="137" s="1"/>
  <c r="C52" i="137"/>
  <c r="C51" i="137" s="1"/>
  <c r="C91" i="137"/>
  <c r="D85" i="137"/>
  <c r="C85" i="137" s="1"/>
  <c r="C73" i="137"/>
  <c r="C72" i="137" s="1"/>
  <c r="E72" i="137"/>
  <c r="C30" i="137"/>
  <c r="C29" i="137" s="1"/>
  <c r="D29" i="137"/>
  <c r="C44" i="137"/>
  <c r="D43" i="137" l="1"/>
  <c r="E43" i="137"/>
  <c r="E83" i="137" s="1"/>
  <c r="C14" i="137"/>
  <c r="D14" i="137"/>
  <c r="D83" i="137" s="1"/>
  <c r="D84" i="137"/>
  <c r="C84" i="137" s="1"/>
  <c r="C43" i="137"/>
  <c r="E130" i="137" l="1"/>
  <c r="C83" i="137"/>
  <c r="D130" i="137"/>
  <c r="C130" i="137"/>
</calcChain>
</file>

<file path=xl/sharedStrings.xml><?xml version="1.0" encoding="utf-8"?>
<sst xmlns="http://schemas.openxmlformats.org/spreadsheetml/2006/main" count="452" uniqueCount="178">
  <si>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</si>
  <si>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</si>
  <si>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</si>
  <si>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</si>
  <si>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</si>
  <si>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</si>
  <si>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>Податок на прибуток підприємств</t>
  </si>
  <si>
    <t xml:space="preserve">Код </t>
  </si>
  <si>
    <t>Найменування доходів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</si>
  <si>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</si>
  <si>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21010000 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</si>
  <si>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</si>
  <si>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 1</t>
  </si>
  <si>
    <t xml:space="preserve">Інші надходження </t>
  </si>
  <si>
    <t xml:space="preserve">Надходження від орендної плати за користування цілісним майновим комплексом та іншим державним майном </t>
  </si>
  <si>
    <t xml:space="preserve">Інші джерела власних надходжень бюджетних установ </t>
  </si>
  <si>
    <t>Податок на прибуток підприємств та фінансових установ комунальної власності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</si>
  <si>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</si>
  <si>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</si>
  <si>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</si>
  <si>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</si>
  <si>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</si>
  <si>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</si>
  <si>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</si>
  <si>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Плата за ліцензії та сертифікати, що сплачується ліцензіатами за місцем здійснення діяльності</t>
  </si>
  <si>
    <t>Адміністративні збори та платежі, доходи від некомерційної господарської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</si>
  <si>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</si>
  <si>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</si>
  <si>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</si>
  <si>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</si>
  <si>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</si>
  <si>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</si>
  <si>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</si>
  <si>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Плата за надання адміністративних послуг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</si>
  <si>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</si>
  <si>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</si>
  <si>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</si>
  <si>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</si>
  <si>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</si>
  <si>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 xml:space="preserve">Податок на прибуток підприємств, створених за участю іноземних інвесторів  </t>
  </si>
  <si>
    <t xml:space="preserve">Податок на прибуток іноземних юридичних осіб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</si>
  <si>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</si>
  <si>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</si>
  <si>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Податок та збір на доходи фізичних осіб</t>
  </si>
  <si>
    <t>Кошти від відчуження майна, що належить Автономній Республіці Крим та майна, що перебуває в комунальній власності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</si>
  <si>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</si>
  <si>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</si>
  <si>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</si>
  <si>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Надходження від плати за послуги, що надаються бюджетними установами згідно із законодавством</t>
  </si>
  <si>
    <t>Плата за розміщення тимчасово вільних коштів місцевих бюджетів</t>
  </si>
  <si>
    <t xml:space="preserve">Офіційні трансферти </t>
  </si>
  <si>
    <t xml:space="preserve"> Від органів державного управління </t>
  </si>
  <si>
    <t>Базова дотація</t>
  </si>
  <si>
    <t>Додаткова дотація з державного бюджету на вирівнювання фінансової забезпеченості місцевих бюджетів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</si>
  <si>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</si>
  <si>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</si>
  <si>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на підготовку робітничих кадрів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</si>
  <si>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</si>
  <si>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</si>
  <si>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</si>
  <si>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</si>
  <si>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</si>
  <si>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</si>
  <si>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</si>
  <si>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</si>
  <si>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</si>
  <si>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</si>
  <si>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</si>
  <si>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</si>
  <si>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</si>
  <si>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</si>
  <si>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</si>
  <si>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r>
      <t>42000000</t>
    </r>
    <r>
      <rPr>
        <sz val="12"/>
        <rFont val="Times New Roman"/>
        <family val="1"/>
        <charset val="204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</si>
  <si>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</si>
  <si>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</si>
  <si>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Разом доходів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</si>
  <si>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</si>
  <si>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</si>
  <si>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   М.Копачевський</t>
  </si>
  <si>
    <t>Субвенція з державного бюджету місцевим бюджетам на 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</si>
  <si>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r>
      <t>13000000</t>
    </r>
    <r>
      <rPr>
        <sz val="12"/>
        <rFont val="Times New Roman"/>
        <family val="1"/>
        <charset val="204"/>
      </rPr>
      <t> </t>
    </r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</si>
  <si>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</si>
  <si>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</si>
  <si>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 підтримку малих групових будинків</t>
  </si>
  <si>
    <t>(код бюджету)</t>
  </si>
  <si>
    <t>02100000000</t>
  </si>
  <si>
    <t>Усього доходів (без урахування міжбюджетних трансфертів)</t>
  </si>
  <si>
    <t>у тому                            числі                                    бюджет розвитку</t>
  </si>
  <si>
    <t>Усього</t>
  </si>
  <si>
    <t>усього</t>
  </si>
  <si>
    <t>Дотації з державного бюджету місцевим бюджетам</t>
  </si>
  <si>
    <t>Субвенції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</si>
  <si>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</si>
  <si>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Субвенції з місцевих бюджетів іншим місцевим бюджетам</t>
  </si>
  <si>
    <t>Інші субвенції з місцевого бюджету</t>
  </si>
  <si>
    <t>Плата за ліцензії на виробництво пального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</si>
  <si>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</si>
  <si>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</si>
  <si>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</si>
  <si>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</si>
  <si>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</si>
  <si>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</si>
  <si>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(грн)</t>
  </si>
  <si>
    <r>
      <t>11000000</t>
    </r>
    <r>
      <rPr>
        <sz val="12"/>
        <rFont val="Times New Roman"/>
        <family val="1"/>
        <charset val="204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</si>
  <si>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rFont val="Times New Roman"/>
        <family val="1"/>
        <charset val="204"/>
      </rPr>
      <t> </t>
    </r>
  </si>
  <si>
    <r>
      <t>21000000</t>
    </r>
    <r>
      <rPr>
        <sz val="12"/>
        <rFont val="Times New Roman"/>
        <family val="1"/>
        <charset val="204"/>
      </rPr>
      <t> </t>
    </r>
  </si>
  <si>
    <r>
      <t>Доходи від власності та підприємницької діяльності</t>
    </r>
    <r>
      <rPr>
        <sz val="12"/>
        <rFont val="Times New Roman"/>
        <family val="1"/>
        <charset val="204"/>
      </rPr>
      <t> 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</si>
  <si>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</si>
  <si>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r>
      <t>22000000</t>
    </r>
    <r>
      <rPr>
        <sz val="12"/>
        <rFont val="Times New Roman"/>
        <family val="1"/>
        <charset val="204"/>
      </rPr>
      <t> </t>
    </r>
  </si>
  <si>
    <r>
      <t>22080000</t>
    </r>
    <r>
      <rPr>
        <sz val="12"/>
        <rFont val="Times New Roman"/>
        <family val="1"/>
        <charset val="204"/>
      </rPr>
      <t> </t>
    </r>
  </si>
  <si>
    <r>
      <t>24000000</t>
    </r>
    <r>
      <rPr>
        <sz val="12"/>
        <rFont val="Times New Roman"/>
        <family val="1"/>
        <charset val="204"/>
      </rPr>
      <t> </t>
    </r>
  </si>
  <si>
    <r>
      <t>Інші неподаткові надходження</t>
    </r>
    <r>
      <rPr>
        <sz val="12"/>
        <rFont val="Times New Roman"/>
        <family val="1"/>
        <charset val="204"/>
      </rPr>
      <t> </t>
    </r>
  </si>
  <si>
    <r>
      <t>24060000</t>
    </r>
    <r>
      <rPr>
        <sz val="12"/>
        <rFont val="Times New Roman"/>
        <family val="1"/>
        <charset val="204"/>
      </rPr>
      <t> </t>
    </r>
  </si>
  <si>
    <r>
      <t>Інші надходження</t>
    </r>
    <r>
      <rPr>
        <sz val="12"/>
        <rFont val="Times New Roman"/>
        <family val="1"/>
        <charset val="204"/>
      </rPr>
      <t> </t>
    </r>
  </si>
  <si>
    <r>
      <t>24110000</t>
    </r>
    <r>
      <rPr>
        <sz val="12"/>
        <rFont val="Times New Roman"/>
        <family val="1"/>
        <charset val="204"/>
      </rPr>
      <t> </t>
    </r>
  </si>
  <si>
    <r>
      <t>Доходи від операцій з кредитування та надання гарантій</t>
    </r>
    <r>
      <rPr>
        <sz val="12"/>
        <rFont val="Times New Roman"/>
        <family val="1"/>
        <charset val="204"/>
      </rPr>
      <t> </t>
    </r>
  </si>
  <si>
    <r>
      <t>Власні надходження бюджетних установ</t>
    </r>
    <r>
      <rPr>
        <sz val="10"/>
        <rFont val="Arial Cyr"/>
        <charset val="204"/>
      </rPr>
      <t> </t>
    </r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</si>
  <si>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</si>
  <si>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М.КОПАЧЕВСЬКИЙ</t>
  </si>
  <si>
    <t xml:space="preserve">Перший заступник голови обласної Ради                                                                                                                       </t>
  </si>
  <si>
    <t>В.КІСТІОН</t>
  </si>
  <si>
    <t>Податок на прибуток підприємств, який сплачують інші платники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</si>
  <si>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</si>
  <si>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</si>
  <si>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Плата за ліцензії на право оптової торгівлі спиртом етиловим, спиртом етиловим ректифікованим виноградним, спиртом етиловим ректифікованим плодовим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</si>
  <si>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</si>
  <si>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 xml:space="preserve"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  </t>
  </si>
  <si>
    <t xml:space="preserve">Плата за ліцензії на право оптової торгівлі алкогольними напоями, тютюновими виробами та рідинами, що використовуються в електронних сигаретах  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</si>
  <si>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</t>
  </si>
  <si>
    <t>Надходження від орендної плати за користування майновим комплексом та іншим майном, що перебуває в комунальній власності</t>
  </si>
  <si>
    <r>
      <t>31000000</t>
    </r>
    <r>
      <rPr>
        <sz val="12"/>
        <rFont val="Times New Roman"/>
        <family val="1"/>
        <charset val="204"/>
      </rPr>
      <t> </t>
    </r>
  </si>
  <si>
    <t>Надходження від продажу основного капіталу</t>
  </si>
  <si>
    <t xml:space="preserve"> 
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</si>
  <si>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 
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</si>
  <si>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Попереднє розпорядження</t>
  </si>
  <si>
    <t>Зміни (нове)</t>
  </si>
  <si>
    <t xml:space="preserve"> ЗФ</t>
  </si>
  <si>
    <t>СФ</t>
  </si>
  <si>
    <t>БР</t>
  </si>
  <si>
    <t>ЗМІНИ</t>
  </si>
  <si>
    <t xml:space="preserve"> до додатку 1"Доходи обласного бюджету на 2022 рік" до рішення 15 сесії обласної Ради 8 скликання від 24 грудня 2021 року № 288 "Про обласний бюджет на 2022 рік"</t>
  </si>
  <si>
    <t xml:space="preserve">Директор Департаменту фінансів Вінницької ОДА                                                                                                               М.Копачевський                                                                                     </t>
  </si>
  <si>
    <t>Додаток  1.1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</si>
  <si>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</si>
  <si>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</si>
  <si>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</si>
  <si>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</si>
  <si>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</t>
  </si>
  <si>
    <t>Додаткова дотація з державного бюджету місцевим бюджетам на проведення розрахунків протягом опалювального сезону за комунальні послуги за енергоносії, які споживаються установами, організаціями, підприємствами, що утримуються за рахунок відповідних місцев</t>
  </si>
  <si>
    <t>Субвенція з державного бюджету місцевим бюджетам на 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</si>
  <si>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</si>
  <si>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</t>
  </si>
  <si>
    <t xml:space="preserve"> 
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</si>
  <si>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</si>
  <si>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</si>
  <si>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</si>
  <si>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</si>
  <si>
    <t>до пояснювальної записки                                                                                           
 до наказу Начальника                                                                         
обласної військової адміністрації</t>
  </si>
  <si>
    <t xml:space="preserve">  жовтня 2022 року № </t>
  </si>
  <si>
    <t>Уточнені показники доходів обласного бюджету на 2023 рік</t>
  </si>
  <si>
    <t>М. КОПАЧЕВСЬКИЙ</t>
  </si>
  <si>
    <t xml:space="preserve">Директор Департаменту фінансів обласної військової адміністрації        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</si>
  <si>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</si>
  <si>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 Субвенція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</si>
  <si>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до наказу начальника                 
обласної військової адміністрації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</si>
  <si>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</si>
  <si>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</si>
  <si>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</si>
  <si>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</si>
  <si>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</si>
  <si>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</si>
  <si>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>Податок на доходи фізичних осіб із доходів спеціалістів резидента Дія Сіті</t>
  </si>
  <si>
    <t xml:space="preserve"> 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</si>
  <si>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Плата за спеціальне використання водних біоресурсів  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</si>
  <si>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</si>
  <si>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Субвенція з державного бюджету місцевим бюджетам на реалізацію проектів в рамках Програми з відновлення України</t>
  </si>
  <si>
    <t xml:space="preserve">   грудня 2023 року № </t>
  </si>
  <si>
    <t xml:space="preserve">  25.12.2023  № 1505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</si>
</sst>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#,##0.00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4"/>
      <name val="Times New Roman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 Cyr"/>
      <family val="1"/>
      <charset val="204"/>
    </font>
    <font>
      <i/>
      <sz val="12"/>
      <color indexed="8"/>
      <name val="Arial"/>
      <family val="2"/>
      <charset val="204"/>
    </font>
    <font>
      <sz val="10"/>
      <color indexed="8"/>
      <name val="Helv"/>
    </font>
    <font>
      <u/>
      <sz val="7.5"/>
      <color indexed="20"/>
      <name val="Arial Cyr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33" fillId="0" borderId="0">
      <alignment vertical="top"/>
      <protection locked="0"/>
    </xf>
    <xf numFmtId="0" fontId="3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7">
    <xf numFmtId="0" fontId="0" fillId="0" borderId="0" xfId="0"/>
    <xf numFmtId="0" fontId="11" fillId="2" borderId="0" xfId="1" applyFont="1" applyFill="1" applyAlignment="1">
      <alignment horizontal="right"/>
    </xf>
    <xf numFmtId="0" fontId="3" fillId="2" borderId="0" xfId="1" applyFill="1"/>
    <xf numFmtId="0" fontId="7" fillId="2" borderId="0" xfId="1" applyFont="1" applyFill="1"/>
    <xf numFmtId="0" fontId="11" fillId="2" borderId="0" xfId="1" applyFont="1" applyFill="1" applyAlignment="1">
      <alignment horizontal="right" vertical="center" wrapText="1"/>
    </xf>
    <xf numFmtId="0" fontId="11" fillId="2" borderId="0" xfId="1" applyFont="1" applyFill="1"/>
    <xf numFmtId="0" fontId="6" fillId="2" borderId="0" xfId="1" applyFont="1" applyFill="1"/>
    <xf numFmtId="0" fontId="5" fillId="2" borderId="0" xfId="1" applyFont="1" applyFill="1"/>
    <xf numFmtId="0" fontId="14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left" vertical="center"/>
    </xf>
    <xf numFmtId="0" fontId="11" fillId="2" borderId="0" xfId="2" applyFont="1" applyFill="1" applyAlignment="1">
      <alignment horizontal="right"/>
    </xf>
    <xf numFmtId="0" fontId="4" fillId="2" borderId="0" xfId="1" applyFont="1" applyFill="1"/>
    <xf numFmtId="0" fontId="24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/>
    </xf>
    <xf numFmtId="0" fontId="10" fillId="2" borderId="0" xfId="1" applyFont="1" applyFill="1"/>
    <xf numFmtId="4" fontId="10" fillId="2" borderId="0" xfId="1" applyNumberFormat="1" applyFont="1" applyFill="1"/>
    <xf numFmtId="0" fontId="8" fillId="2" borderId="0" xfId="1" applyFont="1" applyFill="1"/>
    <xf numFmtId="0" fontId="25" fillId="2" borderId="1" xfId="1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 applyProtection="1">
      <alignment horizontal="center" vertical="center"/>
      <protection locked="0"/>
    </xf>
    <xf numFmtId="4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16" fillId="2" borderId="1" xfId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1" fontId="20" fillId="2" borderId="1" xfId="1" applyNumberFormat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 applyProtection="1">
      <alignment horizontal="center" vertical="center"/>
      <protection locked="0"/>
    </xf>
    <xf numFmtId="4" fontId="18" fillId="2" borderId="1" xfId="1" applyNumberFormat="1" applyFont="1" applyFill="1" applyBorder="1" applyAlignment="1" applyProtection="1">
      <alignment horizontal="center" vertical="center"/>
      <protection locked="0"/>
    </xf>
    <xf numFmtId="4" fontId="26" fillId="2" borderId="1" xfId="1" applyNumberFormat="1" applyFont="1" applyFill="1" applyBorder="1" applyAlignment="1" applyProtection="1">
      <alignment horizontal="center" vertical="center"/>
      <protection locked="0"/>
    </xf>
    <xf numFmtId="1" fontId="19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vertical="center" wrapText="1"/>
    </xf>
    <xf numFmtId="0" fontId="14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left" vertical="center" wrapText="1"/>
    </xf>
    <xf numFmtId="166" fontId="25" fillId="4" borderId="1" xfId="0" applyNumberFormat="1" applyFont="1" applyFill="1" applyBorder="1" applyAlignment="1">
      <alignment horizontal="left" vertical="center" wrapText="1"/>
    </xf>
    <xf numFmtId="4" fontId="12" fillId="4" borderId="1" xfId="1" applyNumberFormat="1" applyFont="1" applyFill="1" applyBorder="1" applyAlignment="1">
      <alignment horizontal="center" vertical="center"/>
    </xf>
    <xf numFmtId="4" fontId="12" fillId="4" borderId="1" xfId="1" applyNumberFormat="1" applyFont="1" applyFill="1" applyBorder="1" applyAlignment="1" applyProtection="1">
      <alignment horizontal="center" vertical="center"/>
      <protection locked="0"/>
    </xf>
    <xf numFmtId="0" fontId="18" fillId="4" borderId="1" xfId="1" applyFont="1" applyFill="1" applyBorder="1" applyAlignment="1">
      <alignment horizontal="center" vertical="center"/>
    </xf>
    <xf numFmtId="4" fontId="18" fillId="4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 applyProtection="1">
      <alignment horizontal="center" vertical="center"/>
      <protection locked="0"/>
    </xf>
    <xf numFmtId="0" fontId="10" fillId="5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4" fontId="12" fillId="5" borderId="1" xfId="1" applyNumberFormat="1" applyFont="1" applyFill="1" applyBorder="1" applyAlignment="1">
      <alignment horizontal="center" vertical="center"/>
    </xf>
    <xf numFmtId="0" fontId="18" fillId="6" borderId="1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horizontal="left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4" fontId="18" fillId="6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horizontal="right"/>
    </xf>
    <xf numFmtId="0" fontId="3" fillId="0" borderId="0" xfId="1"/>
    <xf numFmtId="0" fontId="7" fillId="0" borderId="0" xfId="1" applyFont="1"/>
    <xf numFmtId="0" fontId="11" fillId="0" borderId="0" xfId="1" applyFont="1" applyAlignment="1">
      <alignment horizontal="right" vertical="center" wrapText="1"/>
    </xf>
    <xf numFmtId="0" fontId="11" fillId="0" borderId="0" xfId="1" applyFont="1"/>
    <xf numFmtId="0" fontId="6" fillId="0" borderId="0" xfId="1" applyFont="1"/>
    <xf numFmtId="0" fontId="11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5" fillId="0" borderId="0" xfId="1" applyFont="1"/>
    <xf numFmtId="0" fontId="13" fillId="0" borderId="0" xfId="1" applyFont="1" applyAlignment="1">
      <alignment horizontal="left" vertical="center"/>
    </xf>
    <xf numFmtId="0" fontId="11" fillId="0" borderId="0" xfId="2" applyFont="1" applyAlignment="1">
      <alignment horizontal="right"/>
    </xf>
    <xf numFmtId="0" fontId="4" fillId="0" borderId="0" xfId="1" applyFont="1"/>
    <xf numFmtId="0" fontId="12" fillId="0" borderId="1" xfId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0" fontId="8" fillId="0" borderId="0" xfId="1" applyFont="1"/>
    <xf numFmtId="0" fontId="25" fillId="0" borderId="1" xfId="1" applyFont="1" applyBorder="1" applyAlignment="1">
      <alignment horizontal="left" vertical="center" wrapText="1"/>
    </xf>
    <xf numFmtId="4" fontId="12" fillId="0" borderId="1" xfId="1" applyNumberFormat="1" applyFont="1" applyBorder="1" applyAlignment="1" applyProtection="1">
      <alignment horizontal="center" vertical="center"/>
      <protection locked="0"/>
    </xf>
    <xf numFmtId="4" fontId="16" fillId="0" borderId="1" xfId="1" applyNumberFormat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" fontId="20" fillId="0" borderId="1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4" fontId="20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 applyProtection="1">
      <alignment horizontal="center" vertical="center"/>
      <protection locked="0"/>
    </xf>
    <xf numFmtId="4" fontId="18" fillId="0" borderId="1" xfId="1" applyNumberFormat="1" applyFont="1" applyBorder="1" applyAlignment="1" applyProtection="1">
      <alignment horizontal="center" vertical="center"/>
      <protection locked="0"/>
    </xf>
    <xf numFmtId="4" fontId="26" fillId="0" borderId="1" xfId="1" applyNumberFormat="1" applyFont="1" applyBorder="1" applyAlignment="1" applyProtection="1">
      <alignment horizontal="center" vertical="center"/>
      <protection locked="0"/>
    </xf>
    <xf numFmtId="1" fontId="19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4" fontId="19" fillId="0" borderId="1" xfId="1" applyNumberFormat="1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1" applyFont="1" applyBorder="1" applyAlignment="1">
      <alignment vertical="center" wrapText="1"/>
    </xf>
    <xf numFmtId="4" fontId="15" fillId="0" borderId="1" xfId="1" applyNumberFormat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 wrapText="1"/>
    </xf>
    <xf numFmtId="0" fontId="31" fillId="0" borderId="1" xfId="1" applyFont="1" applyBorder="1" applyAlignment="1">
      <alignment horizontal="left" vertical="center" wrapText="1"/>
    </xf>
    <xf numFmtId="168" fontId="20" fillId="0" borderId="1" xfId="1" applyNumberFormat="1" applyFont="1" applyBorder="1" applyAlignment="1">
      <alignment horizontal="center" vertical="center" wrapText="1"/>
    </xf>
    <xf numFmtId="168" fontId="26" fillId="0" borderId="1" xfId="1" applyNumberFormat="1" applyFont="1" applyBorder="1" applyAlignment="1" applyProtection="1">
      <alignment horizontal="center" vertical="center"/>
      <protection locked="0"/>
    </xf>
    <xf numFmtId="168" fontId="15" fillId="0" borderId="1" xfId="1" applyNumberFormat="1" applyFont="1" applyBorder="1" applyAlignment="1" applyProtection="1">
      <alignment horizontal="center" vertical="center"/>
      <protection locked="0"/>
    </xf>
    <xf numFmtId="168" fontId="18" fillId="0" borderId="1" xfId="1" applyNumberFormat="1" applyFont="1" applyBorder="1" applyAlignment="1" applyProtection="1">
      <alignment horizontal="center" vertical="center"/>
      <protection locked="0"/>
    </xf>
    <xf numFmtId="4" fontId="3" fillId="0" borderId="0" xfId="1" applyNumberFormat="1"/>
    <xf numFmtId="0" fontId="10" fillId="0" borderId="1" xfId="1" applyFont="1" applyBorder="1" applyAlignment="1">
      <alignment horizontal="center" vertical="center"/>
    </xf>
    <xf numFmtId="168" fontId="11" fillId="0" borderId="0" xfId="1" applyNumberFormat="1" applyFont="1"/>
    <xf numFmtId="4" fontId="6" fillId="0" borderId="0" xfId="1" applyNumberFormat="1" applyFont="1"/>
    <xf numFmtId="4" fontId="4" fillId="0" borderId="0" xfId="1" applyNumberFormat="1" applyFont="1"/>
    <xf numFmtId="0" fontId="15" fillId="0" borderId="1" xfId="1" applyFont="1" applyBorder="1" applyAlignment="1">
      <alignment horizontal="center" vertical="center"/>
    </xf>
    <xf numFmtId="4" fontId="11" fillId="0" borderId="0" xfId="1" applyNumberFormat="1" applyFont="1"/>
    <xf numFmtId="4" fontId="15" fillId="0" borderId="1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168" fontId="12" fillId="0" borderId="0" xfId="1" applyNumberFormat="1" applyFont="1" applyAlignment="1">
      <alignment horizontal="center" vertical="center"/>
    </xf>
    <xf numFmtId="0" fontId="27" fillId="0" borderId="0" xfId="0" applyFont="1"/>
    <xf numFmtId="0" fontId="22" fillId="0" borderId="0" xfId="1" applyFont="1" applyAlignment="1">
      <alignment horizontal="right" vertical="center" wrapText="1"/>
    </xf>
    <xf numFmtId="168" fontId="10" fillId="0" borderId="0" xfId="1" applyNumberFormat="1" applyFont="1" applyAlignment="1">
      <alignment horizontal="center" vertical="center"/>
    </xf>
    <xf numFmtId="0" fontId="9" fillId="0" borderId="0" xfId="0" applyFont="1"/>
    <xf numFmtId="0" fontId="9" fillId="0" borderId="0" xfId="1" applyFont="1"/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/>
    <xf numFmtId="0" fontId="34" fillId="0" borderId="0" xfId="0" applyFont="1"/>
    <xf numFmtId="0" fontId="35" fillId="0" borderId="0" xfId="0" applyFont="1" applyAlignment="1">
      <alignment horizontal="right" vertical="center"/>
    </xf>
    <xf numFmtId="4" fontId="36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7" fontId="19" fillId="0" borderId="0" xfId="1" applyNumberFormat="1" applyFont="1"/>
    <xf numFmtId="0" fontId="0" fillId="4" borderId="0" xfId="0" applyFill="1"/>
    <xf numFmtId="0" fontId="11" fillId="4" borderId="0" xfId="1" applyFont="1" applyFill="1"/>
    <xf numFmtId="0" fontId="15" fillId="5" borderId="1" xfId="0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4" fontId="21" fillId="4" borderId="1" xfId="1" applyNumberFormat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right"/>
    </xf>
    <xf numFmtId="0" fontId="16" fillId="4" borderId="0" xfId="0" applyFont="1" applyFill="1"/>
    <xf numFmtId="0" fontId="3" fillId="4" borderId="0" xfId="1" applyFill="1"/>
    <xf numFmtId="0" fontId="7" fillId="4" borderId="0" xfId="1" applyFont="1" applyFill="1"/>
    <xf numFmtId="0" fontId="11" fillId="4" borderId="0" xfId="1" applyFont="1" applyFill="1" applyAlignment="1">
      <alignment horizontal="right" vertical="center" wrapText="1"/>
    </xf>
    <xf numFmtId="0" fontId="16" fillId="4" borderId="0" xfId="0" applyFont="1" applyFill="1" applyAlignment="1">
      <alignment wrapText="1"/>
    </xf>
    <xf numFmtId="0" fontId="6" fillId="4" borderId="0" xfId="1" applyFont="1" applyFill="1"/>
    <xf numFmtId="0" fontId="11" fillId="4" borderId="0" xfId="1" applyFont="1" applyFill="1" applyAlignment="1">
      <alignment horizontal="center" vertical="center" wrapText="1"/>
    </xf>
    <xf numFmtId="0" fontId="14" fillId="4" borderId="0" xfId="1" applyFont="1" applyFill="1" applyAlignment="1">
      <alignment vertical="center" wrapText="1"/>
    </xf>
    <xf numFmtId="0" fontId="5" fillId="4" borderId="0" xfId="1" applyFont="1" applyFill="1"/>
    <xf numFmtId="0" fontId="13" fillId="4" borderId="0" xfId="1" applyFont="1" applyFill="1" applyAlignment="1">
      <alignment horizontal="left" vertical="center"/>
    </xf>
    <xf numFmtId="0" fontId="11" fillId="4" borderId="0" xfId="2" applyFont="1" applyFill="1" applyAlignment="1">
      <alignment horizontal="right"/>
    </xf>
    <xf numFmtId="0" fontId="4" fillId="4" borderId="0" xfId="1" applyFont="1" applyFill="1"/>
    <xf numFmtId="0" fontId="12" fillId="4" borderId="1" xfId="1" applyFont="1" applyFill="1" applyBorder="1" applyAlignment="1">
      <alignment horizontal="center" vertical="center"/>
    </xf>
    <xf numFmtId="4" fontId="27" fillId="4" borderId="1" xfId="1" applyNumberFormat="1" applyFont="1" applyFill="1" applyBorder="1" applyAlignment="1">
      <alignment horizontal="center" vertical="center" wrapText="1"/>
    </xf>
    <xf numFmtId="0" fontId="10" fillId="4" borderId="0" xfId="1" applyFont="1" applyFill="1"/>
    <xf numFmtId="4" fontId="10" fillId="4" borderId="0" xfId="1" applyNumberFormat="1" applyFont="1" applyFill="1"/>
    <xf numFmtId="0" fontId="8" fillId="4" borderId="0" xfId="1" applyFont="1" applyFill="1"/>
    <xf numFmtId="0" fontId="25" fillId="4" borderId="1" xfId="1" applyFont="1" applyFill="1" applyBorder="1" applyAlignment="1">
      <alignment horizontal="left" vertical="center" wrapText="1"/>
    </xf>
    <xf numFmtId="4" fontId="16" fillId="4" borderId="1" xfId="1" applyNumberFormat="1" applyFont="1" applyFill="1" applyBorder="1" applyAlignment="1" applyProtection="1">
      <alignment horizontal="center" vertical="center"/>
      <protection locked="0"/>
    </xf>
    <xf numFmtId="0" fontId="16" fillId="4" borderId="1" xfId="1" applyFont="1" applyFill="1" applyBorder="1" applyAlignment="1">
      <alignment horizontal="center" vertical="center"/>
    </xf>
    <xf numFmtId="166" fontId="21" fillId="4" borderId="1" xfId="0" applyNumberFormat="1" applyFont="1" applyFill="1" applyBorder="1" applyAlignment="1">
      <alignment horizontal="left" vertical="center" wrapText="1"/>
    </xf>
    <xf numFmtId="4" fontId="19" fillId="4" borderId="1" xfId="0" applyNumberFormat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1" fontId="20" fillId="4" borderId="1" xfId="1" applyNumberFormat="1" applyFont="1" applyFill="1" applyBorder="1" applyAlignment="1">
      <alignment horizontal="center" vertical="center" wrapText="1"/>
    </xf>
    <xf numFmtId="0" fontId="23" fillId="4" borderId="1" xfId="1" applyFont="1" applyFill="1" applyBorder="1" applyAlignment="1">
      <alignment vertical="center" wrapText="1"/>
    </xf>
    <xf numFmtId="4" fontId="20" fillId="4" borderId="1" xfId="1" applyNumberFormat="1" applyFont="1" applyFill="1" applyBorder="1" applyAlignment="1">
      <alignment horizontal="center" vertical="center" wrapText="1"/>
    </xf>
    <xf numFmtId="4" fontId="17" fillId="4" borderId="1" xfId="1" applyNumberFormat="1" applyFont="1" applyFill="1" applyBorder="1" applyAlignment="1" applyProtection="1">
      <alignment horizontal="center" vertical="center"/>
      <protection locked="0"/>
    </xf>
    <xf numFmtId="4" fontId="18" fillId="4" borderId="1" xfId="1" applyNumberFormat="1" applyFont="1" applyFill="1" applyBorder="1" applyAlignment="1" applyProtection="1">
      <alignment horizontal="center" vertical="center"/>
      <protection locked="0"/>
    </xf>
    <xf numFmtId="4" fontId="26" fillId="4" borderId="1" xfId="1" applyNumberFormat="1" applyFont="1" applyFill="1" applyBorder="1" applyAlignment="1" applyProtection="1">
      <alignment horizontal="center" vertical="center"/>
      <protection locked="0"/>
    </xf>
    <xf numFmtId="1" fontId="19" fillId="4" borderId="1" xfId="1" applyNumberFormat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vertical="center" wrapText="1"/>
    </xf>
    <xf numFmtId="4" fontId="19" fillId="4" borderId="1" xfId="1" applyNumberFormat="1" applyFont="1" applyFill="1" applyBorder="1" applyAlignment="1">
      <alignment horizontal="center" vertical="center" wrapText="1"/>
    </xf>
    <xf numFmtId="4" fontId="11" fillId="4" borderId="1" xfId="1" applyNumberFormat="1" applyFont="1" applyFill="1" applyBorder="1" applyAlignment="1">
      <alignment horizontal="center" vertical="center"/>
    </xf>
    <xf numFmtId="4" fontId="3" fillId="4" borderId="1" xfId="1" applyNumberFormat="1" applyFill="1" applyBorder="1" applyAlignment="1" applyProtection="1">
      <alignment horizontal="center" vertical="center"/>
      <protection locked="0"/>
    </xf>
    <xf numFmtId="4" fontId="16" fillId="4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0" fontId="27" fillId="4" borderId="0" xfId="0" applyFont="1" applyFill="1"/>
    <xf numFmtId="4" fontId="0" fillId="4" borderId="0" xfId="0" applyNumberFormat="1" applyFill="1"/>
    <xf numFmtId="0" fontId="21" fillId="6" borderId="1" xfId="1" applyFont="1" applyFill="1" applyBorder="1" applyAlignment="1">
      <alignment horizontal="center" vertical="center" wrapText="1"/>
    </xf>
    <xf numFmtId="166" fontId="21" fillId="6" borderId="1" xfId="0" applyNumberFormat="1" applyFont="1" applyFill="1" applyBorder="1" applyAlignment="1">
      <alignment horizontal="left" vertical="center" wrapText="1"/>
    </xf>
    <xf numFmtId="4" fontId="12" fillId="6" borderId="1" xfId="1" applyNumberFormat="1" applyFont="1" applyFill="1" applyBorder="1" applyAlignment="1" applyProtection="1">
      <alignment horizontal="center" vertical="center"/>
      <protection locked="0"/>
    </xf>
    <xf numFmtId="0" fontId="14" fillId="4" borderId="0" xfId="1" applyFont="1" applyFill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6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10" fillId="4" borderId="0" xfId="1" applyFont="1" applyFill="1" applyAlignment="1">
      <alignment horizontal="left" vertical="center" wrapText="1"/>
    </xf>
    <xf numFmtId="49" fontId="30" fillId="4" borderId="0" xfId="1" applyNumberFormat="1" applyFont="1" applyFill="1" applyAlignment="1">
      <alignment horizontal="left" vertical="center" wrapText="1"/>
    </xf>
    <xf numFmtId="0" fontId="14" fillId="4" borderId="0" xfId="1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 wrapText="1"/>
    </xf>
    <xf numFmtId="0" fontId="19" fillId="4" borderId="0" xfId="0" applyFont="1" applyFill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4" fillId="0" borderId="0" xfId="1" applyFont="1" applyAlignment="1">
      <alignment horizontal="center" vertical="center" wrapText="1"/>
    </xf>
    <xf numFmtId="49" fontId="30" fillId="0" borderId="0" xfId="1" applyNumberFormat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right"/>
    </xf>
    <xf numFmtId="49" fontId="30" fillId="2" borderId="0" xfId="1" applyNumberFormat="1" applyFont="1" applyFill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Обычный_ZV1PIV98" xfId="1" xr:uid="{00000000-0005-0000-0000-000001000000}"/>
    <cellStyle name="Обычный_Додаток 5" xfId="2" xr:uid="{00000000-0005-0000-0000-000002000000}"/>
    <cellStyle name="Открывавшаяся гиперссыл" xfId="3" xr:uid="{00000000-0005-0000-0000-000003000000}"/>
    <cellStyle name="Стиль 1" xfId="4" xr:uid="{00000000-0005-0000-0000-000004000000}"/>
    <cellStyle name="Тысячи [0]_Розподіл (2)" xfId="5" xr:uid="{00000000-0005-0000-0000-000005000000}"/>
    <cellStyle name="Тысячи_Розподіл (2)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145"/>
  <sheetViews>
    <sheetView showGridLines="0" tabSelected="1" view="pageBreakPreview" zoomScale="90" zoomScaleNormal="65" zoomScaleSheetLayoutView="90" workbookViewId="0">
      <pane xSplit="2" ySplit="12" topLeftCell="C114" activePane="bottomRight" state="frozen"/>
      <selection pane="topRight" activeCell="C1" sqref="C1"/>
      <selection pane="bottomLeft" activeCell="A12" sqref="A12"/>
      <selection pane="bottomRight" activeCell="D3" sqref="D3:F3"/>
    </sheetView>
  </sheetViews>
  <sheetFormatPr defaultColWidth="9.109375" defaultRowHeight="15.6" x14ac:dyDescent="0.3"/>
  <cols>
    <col min="1" max="1" width="13.44140625" style="155" customWidth="1"/>
    <col min="2" max="2" width="91.109375" style="155" customWidth="1"/>
    <col min="3" max="3" width="24" style="155" customWidth="1"/>
    <col min="4" max="4" width="22" style="155" customWidth="1"/>
    <col min="5" max="5" width="22.6640625" style="155" customWidth="1"/>
    <col min="6" max="6" width="18.33203125" style="155" customWidth="1"/>
    <col min="7" max="7" width="14.44140625" style="155" bestFit="1" customWidth="1"/>
    <col min="8" max="8" width="18.5546875" style="155" customWidth="1"/>
    <col min="9" max="9" width="21.33203125" style="155" customWidth="1"/>
    <col min="10" max="10" width="9.109375" style="155"/>
    <col min="11" max="11" width="9.88671875" style="155" bestFit="1" customWidth="1"/>
    <col min="12" max="12" width="9.109375" style="155"/>
    <col min="13" max="13" width="35" style="155" customWidth="1"/>
    <col min="14" max="16384" width="9.109375" style="155"/>
  </cols>
  <sheetData>
    <row r="1" spans="1:13" s="146" customFormat="1" ht="18" customHeight="1" x14ac:dyDescent="0.35">
      <c r="A1" s="143"/>
      <c r="B1" s="143"/>
      <c r="C1" s="144"/>
      <c r="D1" s="196" t="s">
        <v>12</v>
      </c>
      <c r="E1" s="196"/>
      <c r="F1" s="196"/>
      <c r="G1" s="145"/>
      <c r="H1" s="145"/>
      <c r="K1" s="198"/>
      <c r="L1" s="198"/>
      <c r="M1" s="198"/>
    </row>
    <row r="2" spans="1:13" s="149" customFormat="1" ht="36.75" customHeight="1" x14ac:dyDescent="0.35">
      <c r="A2" s="147"/>
      <c r="B2" s="147"/>
      <c r="C2" s="148"/>
      <c r="D2" s="197" t="s">
        <v>164</v>
      </c>
      <c r="E2" s="197"/>
      <c r="F2" s="197"/>
      <c r="G2" s="136"/>
      <c r="H2" s="136"/>
      <c r="K2" s="198"/>
      <c r="L2" s="198"/>
      <c r="M2" s="198"/>
    </row>
    <row r="3" spans="1:13" s="149" customFormat="1" ht="17.25" customHeight="1" x14ac:dyDescent="0.35">
      <c r="A3" s="147"/>
      <c r="B3" s="150"/>
      <c r="C3" s="144"/>
      <c r="D3" s="196" t="s">
        <v>177</v>
      </c>
      <c r="E3" s="196"/>
      <c r="F3" s="196"/>
      <c r="G3" s="136"/>
      <c r="H3" s="136"/>
      <c r="K3" s="198"/>
      <c r="L3" s="198"/>
      <c r="M3" s="198"/>
    </row>
    <row r="4" spans="1:13" s="149" customFormat="1" ht="17.25" customHeight="1" x14ac:dyDescent="0.3">
      <c r="A4" s="195"/>
      <c r="B4" s="195"/>
      <c r="C4" s="195"/>
      <c r="D4" s="195"/>
      <c r="E4" s="195"/>
      <c r="F4" s="195"/>
      <c r="G4" s="136"/>
      <c r="H4" s="136"/>
    </row>
    <row r="5" spans="1:13" s="149" customFormat="1" ht="39" customHeight="1" x14ac:dyDescent="0.3">
      <c r="A5" s="195" t="s">
        <v>159</v>
      </c>
      <c r="B5" s="195"/>
      <c r="C5" s="195"/>
      <c r="D5" s="195"/>
      <c r="E5" s="195"/>
      <c r="F5" s="195"/>
      <c r="G5" s="151"/>
      <c r="H5" s="136"/>
    </row>
    <row r="6" spans="1:13" s="152" customFormat="1" ht="15" hidden="1" customHeight="1" x14ac:dyDescent="0.3">
      <c r="A6" s="195"/>
      <c r="B6" s="195"/>
      <c r="C6" s="195"/>
      <c r="D6" s="195"/>
      <c r="E6" s="195"/>
      <c r="F6" s="195"/>
      <c r="G6" s="136"/>
      <c r="H6" s="136"/>
    </row>
    <row r="7" spans="1:13" s="152" customFormat="1" ht="18" customHeight="1" x14ac:dyDescent="0.3">
      <c r="A7" s="194" t="s">
        <v>85</v>
      </c>
      <c r="B7" s="194"/>
      <c r="C7" s="187"/>
      <c r="D7" s="187"/>
      <c r="E7" s="187"/>
      <c r="F7" s="187"/>
      <c r="G7" s="136"/>
      <c r="H7" s="136"/>
    </row>
    <row r="8" spans="1:13" s="152" customFormat="1" ht="15" customHeight="1" x14ac:dyDescent="0.3">
      <c r="A8" s="193" t="s">
        <v>84</v>
      </c>
      <c r="B8" s="193"/>
      <c r="C8" s="187"/>
      <c r="D8" s="187"/>
      <c r="E8" s="187"/>
      <c r="F8" s="187"/>
      <c r="G8" s="136"/>
      <c r="H8" s="136"/>
    </row>
    <row r="9" spans="1:13" ht="13.5" customHeight="1" x14ac:dyDescent="0.3">
      <c r="A9" s="145"/>
      <c r="B9" s="153"/>
      <c r="C9" s="153"/>
      <c r="D9" s="145"/>
      <c r="E9" s="145"/>
      <c r="F9" s="154" t="s">
        <v>102</v>
      </c>
      <c r="G9" s="145"/>
      <c r="H9" s="145"/>
    </row>
    <row r="10" spans="1:13" ht="20.25" customHeight="1" x14ac:dyDescent="0.3">
      <c r="A10" s="201" t="s">
        <v>7</v>
      </c>
      <c r="B10" s="201" t="s">
        <v>8</v>
      </c>
      <c r="C10" s="191" t="s">
        <v>88</v>
      </c>
      <c r="D10" s="199" t="s">
        <v>0</v>
      </c>
      <c r="E10" s="199" t="s">
        <v>1</v>
      </c>
      <c r="F10" s="199"/>
      <c r="G10" s="145"/>
      <c r="H10" s="145"/>
    </row>
    <row r="11" spans="1:13" ht="20.25" customHeight="1" x14ac:dyDescent="0.3">
      <c r="A11" s="202"/>
      <c r="B11" s="201"/>
      <c r="C11" s="191"/>
      <c r="D11" s="200"/>
      <c r="E11" s="199" t="s">
        <v>89</v>
      </c>
      <c r="F11" s="199" t="s">
        <v>87</v>
      </c>
      <c r="G11" s="145"/>
      <c r="H11" s="145"/>
    </row>
    <row r="12" spans="1:13" s="152" customFormat="1" ht="48.75" customHeight="1" x14ac:dyDescent="0.3">
      <c r="A12" s="202"/>
      <c r="B12" s="201"/>
      <c r="C12" s="191"/>
      <c r="D12" s="200"/>
      <c r="E12" s="199"/>
      <c r="F12" s="199"/>
      <c r="G12" s="136"/>
      <c r="H12" s="136"/>
    </row>
    <row r="13" spans="1:13" s="152" customFormat="1" ht="18" customHeight="1" x14ac:dyDescent="0.3">
      <c r="A13" s="189">
        <v>1</v>
      </c>
      <c r="B13" s="189">
        <v>2</v>
      </c>
      <c r="C13" s="189">
        <v>3</v>
      </c>
      <c r="D13" s="189">
        <v>4</v>
      </c>
      <c r="E13" s="189">
        <v>5</v>
      </c>
      <c r="F13" s="189">
        <v>6</v>
      </c>
      <c r="G13" s="136"/>
      <c r="H13" s="136"/>
    </row>
    <row r="14" spans="1:13" s="160" customFormat="1" ht="26.25" hidden="1" customHeight="1" x14ac:dyDescent="0.25">
      <c r="A14" s="156">
        <v>10000000</v>
      </c>
      <c r="B14" s="188" t="s">
        <v>3</v>
      </c>
      <c r="C14" s="157">
        <v>2354345716</v>
      </c>
      <c r="D14" s="42">
        <v>2313294616</v>
      </c>
      <c r="E14" s="42">
        <v>41051100</v>
      </c>
      <c r="F14" s="42">
        <v>0</v>
      </c>
      <c r="G14" s="158"/>
      <c r="H14" s="159"/>
    </row>
    <row r="15" spans="1:13" s="160" customFormat="1" ht="31.5" hidden="1" customHeight="1" x14ac:dyDescent="0.25">
      <c r="A15" s="156" t="s">
        <v>103</v>
      </c>
      <c r="B15" s="161" t="s">
        <v>104</v>
      </c>
      <c r="C15" s="43">
        <v>2281394616</v>
      </c>
      <c r="D15" s="43">
        <v>2281394616</v>
      </c>
      <c r="E15" s="43">
        <v>0</v>
      </c>
      <c r="F15" s="162">
        <v>0</v>
      </c>
      <c r="G15" s="158"/>
      <c r="H15" s="158"/>
    </row>
    <row r="16" spans="1:13" ht="18" hidden="1" x14ac:dyDescent="0.3">
      <c r="A16" s="163">
        <v>11010000</v>
      </c>
      <c r="B16" s="164" t="s">
        <v>43</v>
      </c>
      <c r="C16" s="165">
        <v>2147394796</v>
      </c>
      <c r="D16" s="162">
        <v>2147394796</v>
      </c>
      <c r="E16" s="162">
        <v>0</v>
      </c>
      <c r="F16" s="162">
        <v>0</v>
      </c>
      <c r="G16" s="145"/>
      <c r="H16" s="166"/>
    </row>
    <row r="17" spans="1:8" ht="31.2" hidden="1" x14ac:dyDescent="0.3">
      <c r="A17" s="167">
        <v>11010100</v>
      </c>
      <c r="B17" s="168" t="s">
        <v>29</v>
      </c>
      <c r="C17" s="169">
        <v>1312067796</v>
      </c>
      <c r="D17" s="170">
        <v>1312067796</v>
      </c>
      <c r="E17" s="162">
        <v>0</v>
      </c>
      <c r="F17" s="162">
        <v>0</v>
      </c>
      <c r="G17" s="145"/>
      <c r="H17" s="145"/>
    </row>
    <row r="18" spans="1:8" ht="51.6" hidden="1" customHeight="1" x14ac:dyDescent="0.3">
      <c r="A18" s="167">
        <v>11010200</v>
      </c>
      <c r="B18" s="168" t="s">
        <v>30</v>
      </c>
      <c r="C18" s="169">
        <v>664171000</v>
      </c>
      <c r="D18" s="170">
        <v>664171000</v>
      </c>
      <c r="E18" s="162">
        <v>0</v>
      </c>
      <c r="F18" s="162">
        <v>0</v>
      </c>
      <c r="G18" s="145"/>
      <c r="H18" s="145"/>
    </row>
    <row r="19" spans="1:8" ht="33.9" hidden="1" customHeight="1" x14ac:dyDescent="0.3">
      <c r="A19" s="167">
        <v>11010400</v>
      </c>
      <c r="B19" s="168" t="s">
        <v>31</v>
      </c>
      <c r="C19" s="169">
        <v>144617000</v>
      </c>
      <c r="D19" s="170">
        <v>144617000</v>
      </c>
      <c r="E19" s="162">
        <v>0</v>
      </c>
      <c r="F19" s="162">
        <v>0</v>
      </c>
      <c r="G19" s="145"/>
      <c r="H19" s="145"/>
    </row>
    <row r="20" spans="1:8" ht="33.9" hidden="1" customHeight="1" x14ac:dyDescent="0.3">
      <c r="A20" s="167">
        <v>11010500</v>
      </c>
      <c r="B20" s="168" t="s">
        <v>32</v>
      </c>
      <c r="C20" s="169">
        <v>25168000</v>
      </c>
      <c r="D20" s="170">
        <v>25168000</v>
      </c>
      <c r="E20" s="162">
        <v>0</v>
      </c>
      <c r="F20" s="162">
        <v>0</v>
      </c>
      <c r="G20" s="145"/>
      <c r="H20" s="145"/>
    </row>
    <row r="21" spans="1:8" ht="33.9" hidden="1" customHeight="1" x14ac:dyDescent="0.3">
      <c r="A21" s="167">
        <v>11011200</v>
      </c>
      <c r="B21" s="168" t="s">
        <v>171</v>
      </c>
      <c r="C21" s="169">
        <v>1371000</v>
      </c>
      <c r="D21" s="169">
        <v>1371000</v>
      </c>
      <c r="E21" s="169">
        <v>0</v>
      </c>
      <c r="F21" s="169">
        <v>0</v>
      </c>
      <c r="G21" s="145"/>
      <c r="H21" s="145"/>
    </row>
    <row r="22" spans="1:8" ht="19.5" hidden="1" customHeight="1" x14ac:dyDescent="0.3">
      <c r="A22" s="163">
        <v>11020000</v>
      </c>
      <c r="B22" s="164" t="s">
        <v>6</v>
      </c>
      <c r="C22" s="165">
        <v>133999820</v>
      </c>
      <c r="D22" s="165">
        <v>133999820</v>
      </c>
      <c r="E22" s="162">
        <v>0</v>
      </c>
      <c r="F22" s="162">
        <v>0</v>
      </c>
      <c r="G22" s="145"/>
      <c r="H22" s="145"/>
    </row>
    <row r="23" spans="1:8" ht="30.75" hidden="1" customHeight="1" x14ac:dyDescent="0.3">
      <c r="A23" s="167">
        <v>11020200</v>
      </c>
      <c r="B23" s="168" t="s">
        <v>16</v>
      </c>
      <c r="C23" s="169">
        <v>3370000</v>
      </c>
      <c r="D23" s="170">
        <v>3370000</v>
      </c>
      <c r="E23" s="162">
        <v>0</v>
      </c>
      <c r="F23" s="162">
        <v>0</v>
      </c>
      <c r="G23" s="145"/>
      <c r="H23" s="145"/>
    </row>
    <row r="24" spans="1:8" ht="24.75" hidden="1" customHeight="1" x14ac:dyDescent="0.3">
      <c r="A24" s="167">
        <v>11020300</v>
      </c>
      <c r="B24" s="168" t="s">
        <v>39</v>
      </c>
      <c r="C24" s="169">
        <v>17122800</v>
      </c>
      <c r="D24" s="170">
        <v>17122800</v>
      </c>
      <c r="E24" s="162">
        <v>0</v>
      </c>
      <c r="F24" s="162">
        <v>0</v>
      </c>
      <c r="G24" s="145"/>
      <c r="H24" s="145"/>
    </row>
    <row r="25" spans="1:8" ht="24" hidden="1" customHeight="1" x14ac:dyDescent="0.3">
      <c r="A25" s="167">
        <v>11020500</v>
      </c>
      <c r="B25" s="168" t="s">
        <v>40</v>
      </c>
      <c r="C25" s="169">
        <v>4737600</v>
      </c>
      <c r="D25" s="170">
        <v>4737600</v>
      </c>
      <c r="E25" s="162">
        <v>0</v>
      </c>
      <c r="F25" s="162">
        <v>0</v>
      </c>
      <c r="G25" s="145"/>
      <c r="H25" s="145"/>
    </row>
    <row r="26" spans="1:8" ht="33" hidden="1" customHeight="1" x14ac:dyDescent="0.3">
      <c r="A26" s="167">
        <v>11020700</v>
      </c>
      <c r="B26" s="168" t="s">
        <v>41</v>
      </c>
      <c r="C26" s="169">
        <v>31900</v>
      </c>
      <c r="D26" s="170">
        <v>31900</v>
      </c>
      <c r="E26" s="162">
        <v>0</v>
      </c>
      <c r="F26" s="162">
        <v>0</v>
      </c>
      <c r="G26" s="145"/>
      <c r="H26" s="145"/>
    </row>
    <row r="27" spans="1:8" ht="24" hidden="1" customHeight="1" x14ac:dyDescent="0.3">
      <c r="A27" s="167">
        <v>11021000</v>
      </c>
      <c r="B27" s="168" t="s">
        <v>121</v>
      </c>
      <c r="C27" s="169">
        <v>108525620</v>
      </c>
      <c r="D27" s="170">
        <v>108525620</v>
      </c>
      <c r="E27" s="162">
        <v>0</v>
      </c>
      <c r="F27" s="162">
        <v>0</v>
      </c>
      <c r="G27" s="145"/>
      <c r="H27" s="145"/>
    </row>
    <row r="28" spans="1:8" ht="50.25" hidden="1" customHeight="1" x14ac:dyDescent="0.3">
      <c r="A28" s="167">
        <v>11021600</v>
      </c>
      <c r="B28" s="168" t="s">
        <v>42</v>
      </c>
      <c r="C28" s="169">
        <v>211900</v>
      </c>
      <c r="D28" s="170">
        <v>211900</v>
      </c>
      <c r="E28" s="162">
        <v>0</v>
      </c>
      <c r="F28" s="162">
        <v>0</v>
      </c>
      <c r="G28" s="145"/>
      <c r="H28" s="145"/>
    </row>
    <row r="29" spans="1:8" ht="27" hidden="1" customHeight="1" x14ac:dyDescent="0.3">
      <c r="A29" s="156" t="s">
        <v>80</v>
      </c>
      <c r="B29" s="161" t="s">
        <v>34</v>
      </c>
      <c r="C29" s="43">
        <v>31900000</v>
      </c>
      <c r="D29" s="43">
        <v>31900000</v>
      </c>
      <c r="E29" s="43">
        <v>0</v>
      </c>
      <c r="F29" s="162">
        <v>0</v>
      </c>
      <c r="G29" s="145"/>
      <c r="H29" s="145"/>
    </row>
    <row r="30" spans="1:8" ht="24" hidden="1" customHeight="1" x14ac:dyDescent="0.3">
      <c r="A30" s="163">
        <v>13020000</v>
      </c>
      <c r="B30" s="164" t="s">
        <v>35</v>
      </c>
      <c r="C30" s="171">
        <v>23500000</v>
      </c>
      <c r="D30" s="171">
        <v>23500000</v>
      </c>
      <c r="E30" s="171">
        <v>0</v>
      </c>
      <c r="F30" s="171">
        <v>0</v>
      </c>
      <c r="G30" s="145"/>
      <c r="H30" s="145"/>
    </row>
    <row r="31" spans="1:8" ht="31.5" hidden="1" customHeight="1" x14ac:dyDescent="0.3">
      <c r="A31" s="167">
        <v>13020100</v>
      </c>
      <c r="B31" s="168" t="s">
        <v>36</v>
      </c>
      <c r="C31" s="169">
        <v>18776500</v>
      </c>
      <c r="D31" s="172">
        <v>18776500</v>
      </c>
      <c r="E31" s="43">
        <v>0</v>
      </c>
      <c r="F31" s="162">
        <v>0</v>
      </c>
      <c r="G31" s="145"/>
      <c r="H31" s="145"/>
    </row>
    <row r="32" spans="1:8" ht="26.25" hidden="1" customHeight="1" x14ac:dyDescent="0.3">
      <c r="A32" s="167">
        <v>13020300</v>
      </c>
      <c r="B32" s="168" t="s">
        <v>37</v>
      </c>
      <c r="C32" s="169">
        <v>2914000</v>
      </c>
      <c r="D32" s="172">
        <v>2914000</v>
      </c>
      <c r="E32" s="43">
        <v>0</v>
      </c>
      <c r="F32" s="162">
        <v>0</v>
      </c>
      <c r="G32" s="145"/>
      <c r="H32" s="145"/>
    </row>
    <row r="33" spans="1:8" ht="31.5" hidden="1" customHeight="1" x14ac:dyDescent="0.3">
      <c r="A33" s="167">
        <v>13020400</v>
      </c>
      <c r="B33" s="168" t="s">
        <v>38</v>
      </c>
      <c r="C33" s="169">
        <v>1809500</v>
      </c>
      <c r="D33" s="172">
        <v>1809500</v>
      </c>
      <c r="E33" s="43">
        <v>0</v>
      </c>
      <c r="F33" s="162">
        <v>0</v>
      </c>
      <c r="G33" s="145"/>
      <c r="H33" s="145"/>
    </row>
    <row r="34" spans="1:8" ht="24.75" hidden="1" customHeight="1" x14ac:dyDescent="0.3">
      <c r="A34" s="173">
        <v>13030000</v>
      </c>
      <c r="B34" s="174" t="s">
        <v>122</v>
      </c>
      <c r="C34" s="175">
        <v>8400000</v>
      </c>
      <c r="D34" s="162">
        <v>8400000</v>
      </c>
      <c r="E34" s="43">
        <v>0</v>
      </c>
      <c r="F34" s="162">
        <v>0</v>
      </c>
      <c r="G34" s="145"/>
      <c r="H34" s="145"/>
    </row>
    <row r="35" spans="1:8" ht="30.75" hidden="1" customHeight="1" x14ac:dyDescent="0.3">
      <c r="A35" s="167">
        <v>13030100</v>
      </c>
      <c r="B35" s="168" t="s">
        <v>123</v>
      </c>
      <c r="C35" s="169">
        <v>8400000</v>
      </c>
      <c r="D35" s="170">
        <v>8400000</v>
      </c>
      <c r="E35" s="43">
        <v>0</v>
      </c>
      <c r="F35" s="162">
        <v>0</v>
      </c>
      <c r="G35" s="145"/>
      <c r="H35" s="145"/>
    </row>
    <row r="36" spans="1:8" ht="24" hidden="1" customHeight="1" x14ac:dyDescent="0.3">
      <c r="A36" s="167">
        <v>13070000</v>
      </c>
      <c r="B36" s="168" t="s">
        <v>18</v>
      </c>
      <c r="C36" s="169">
        <v>0</v>
      </c>
      <c r="D36" s="170">
        <v>0</v>
      </c>
      <c r="E36" s="43">
        <v>0</v>
      </c>
      <c r="F36" s="162">
        <v>0</v>
      </c>
      <c r="G36" s="145"/>
      <c r="H36" s="145"/>
    </row>
    <row r="37" spans="1:8" ht="21" hidden="1" customHeight="1" x14ac:dyDescent="0.3">
      <c r="A37" s="167">
        <v>13070200</v>
      </c>
      <c r="B37" s="168" t="s">
        <v>173</v>
      </c>
      <c r="C37" s="169">
        <v>0</v>
      </c>
      <c r="D37" s="170">
        <v>0</v>
      </c>
      <c r="E37" s="43">
        <v>0</v>
      </c>
      <c r="F37" s="162">
        <v>0</v>
      </c>
      <c r="G37" s="145"/>
      <c r="H37" s="145"/>
    </row>
    <row r="38" spans="1:8" ht="26.25" hidden="1" customHeight="1" x14ac:dyDescent="0.3">
      <c r="A38" s="156">
        <v>19000000</v>
      </c>
      <c r="B38" s="161" t="s">
        <v>22</v>
      </c>
      <c r="C38" s="43">
        <v>41051100</v>
      </c>
      <c r="D38" s="43">
        <v>0</v>
      </c>
      <c r="E38" s="43">
        <v>41051100</v>
      </c>
      <c r="F38" s="162">
        <v>0</v>
      </c>
      <c r="G38" s="145"/>
      <c r="H38" s="145"/>
    </row>
    <row r="39" spans="1:8" ht="24" hidden="1" customHeight="1" x14ac:dyDescent="0.3">
      <c r="A39" s="163">
        <v>19010000</v>
      </c>
      <c r="B39" s="174" t="s">
        <v>19</v>
      </c>
      <c r="C39" s="175">
        <v>41051100</v>
      </c>
      <c r="D39" s="171">
        <v>0</v>
      </c>
      <c r="E39" s="171">
        <v>41051100</v>
      </c>
      <c r="F39" s="162">
        <v>0</v>
      </c>
      <c r="G39" s="145"/>
      <c r="H39" s="145"/>
    </row>
    <row r="40" spans="1:8" ht="54" hidden="1" customHeight="1" x14ac:dyDescent="0.3">
      <c r="A40" s="167">
        <v>19010100</v>
      </c>
      <c r="B40" s="168" t="s">
        <v>92</v>
      </c>
      <c r="C40" s="169">
        <v>32143000</v>
      </c>
      <c r="D40" s="170">
        <v>0</v>
      </c>
      <c r="E40" s="172">
        <v>32143000</v>
      </c>
      <c r="F40" s="162">
        <v>0</v>
      </c>
      <c r="G40" s="145"/>
      <c r="H40" s="145"/>
    </row>
    <row r="41" spans="1:8" ht="29.25" hidden="1" customHeight="1" x14ac:dyDescent="0.3">
      <c r="A41" s="167">
        <v>19010200</v>
      </c>
      <c r="B41" s="168" t="s">
        <v>20</v>
      </c>
      <c r="C41" s="169">
        <v>3202000</v>
      </c>
      <c r="D41" s="170">
        <v>0</v>
      </c>
      <c r="E41" s="172">
        <v>3202000</v>
      </c>
      <c r="F41" s="162">
        <v>0</v>
      </c>
      <c r="G41" s="145"/>
      <c r="H41" s="145"/>
    </row>
    <row r="42" spans="1:8" ht="41.25" hidden="1" customHeight="1" x14ac:dyDescent="0.3">
      <c r="A42" s="167">
        <v>19010300</v>
      </c>
      <c r="B42" s="168" t="s">
        <v>21</v>
      </c>
      <c r="C42" s="169">
        <v>5706100</v>
      </c>
      <c r="D42" s="170">
        <v>0</v>
      </c>
      <c r="E42" s="172">
        <v>5706100</v>
      </c>
      <c r="F42" s="162">
        <v>0</v>
      </c>
      <c r="G42" s="145"/>
      <c r="H42" s="145"/>
    </row>
    <row r="43" spans="1:8" s="135" customFormat="1" ht="26.25" hidden="1" customHeight="1" x14ac:dyDescent="0.3">
      <c r="A43" s="156">
        <v>20000000</v>
      </c>
      <c r="B43" s="188" t="s">
        <v>4</v>
      </c>
      <c r="C43" s="42">
        <v>253887780</v>
      </c>
      <c r="D43" s="42">
        <v>45278160</v>
      </c>
      <c r="E43" s="42">
        <v>208609620</v>
      </c>
      <c r="F43" s="42">
        <v>0</v>
      </c>
      <c r="G43" s="136"/>
      <c r="H43" s="136"/>
    </row>
    <row r="44" spans="1:8" s="135" customFormat="1" ht="27.75" hidden="1" customHeight="1" x14ac:dyDescent="0.3">
      <c r="A44" s="156" t="s">
        <v>105</v>
      </c>
      <c r="B44" s="161" t="s">
        <v>106</v>
      </c>
      <c r="C44" s="176">
        <v>5138180</v>
      </c>
      <c r="D44" s="176">
        <v>4538180</v>
      </c>
      <c r="E44" s="176">
        <v>600000</v>
      </c>
      <c r="F44" s="177">
        <v>0</v>
      </c>
      <c r="G44" s="136"/>
      <c r="H44" s="136"/>
    </row>
    <row r="45" spans="1:8" s="135" customFormat="1" ht="66.75" hidden="1" customHeight="1" x14ac:dyDescent="0.3">
      <c r="A45" s="163" t="s">
        <v>10</v>
      </c>
      <c r="B45" s="164" t="s">
        <v>107</v>
      </c>
      <c r="C45" s="178">
        <v>560000</v>
      </c>
      <c r="D45" s="178">
        <v>560000</v>
      </c>
      <c r="E45" s="178">
        <v>0</v>
      </c>
      <c r="F45" s="178">
        <v>0</v>
      </c>
      <c r="G45" s="136"/>
      <c r="H45" s="136"/>
    </row>
    <row r="46" spans="1:8" s="135" customFormat="1" ht="41.25" hidden="1" customHeight="1" x14ac:dyDescent="0.3">
      <c r="A46" s="167">
        <v>21010300</v>
      </c>
      <c r="B46" s="168" t="s">
        <v>45</v>
      </c>
      <c r="C46" s="169">
        <v>560000</v>
      </c>
      <c r="D46" s="170">
        <v>560000</v>
      </c>
      <c r="E46" s="43">
        <v>0</v>
      </c>
      <c r="F46" s="162">
        <v>0</v>
      </c>
      <c r="G46" s="136"/>
      <c r="H46" s="136"/>
    </row>
    <row r="47" spans="1:8" s="135" customFormat="1" ht="26.25" hidden="1" customHeight="1" x14ac:dyDescent="0.3">
      <c r="A47" s="167">
        <v>21050000</v>
      </c>
      <c r="B47" s="168" t="s">
        <v>49</v>
      </c>
      <c r="C47" s="169">
        <v>3849000</v>
      </c>
      <c r="D47" s="170">
        <v>3849000</v>
      </c>
      <c r="E47" s="43">
        <v>0</v>
      </c>
      <c r="F47" s="162">
        <v>0</v>
      </c>
      <c r="G47" s="136"/>
      <c r="H47" s="136"/>
    </row>
    <row r="48" spans="1:8" s="135" customFormat="1" ht="26.25" hidden="1" customHeight="1" x14ac:dyDescent="0.3">
      <c r="A48" s="167">
        <v>21080000</v>
      </c>
      <c r="B48" s="168" t="s">
        <v>13</v>
      </c>
      <c r="C48" s="169">
        <v>91000</v>
      </c>
      <c r="D48" s="170">
        <v>91000</v>
      </c>
      <c r="E48" s="170">
        <v>0</v>
      </c>
      <c r="F48" s="162">
        <v>0</v>
      </c>
      <c r="G48" s="136"/>
      <c r="H48" s="136"/>
    </row>
    <row r="49" spans="1:8" s="135" customFormat="1" ht="24.75" hidden="1" customHeight="1" x14ac:dyDescent="0.3">
      <c r="A49" s="167">
        <v>21080500</v>
      </c>
      <c r="B49" s="168" t="s">
        <v>2</v>
      </c>
      <c r="C49" s="169">
        <v>91000</v>
      </c>
      <c r="D49" s="170">
        <v>91000</v>
      </c>
      <c r="E49" s="43">
        <v>0</v>
      </c>
      <c r="F49" s="162">
        <v>0</v>
      </c>
      <c r="G49" s="136"/>
      <c r="H49" s="136"/>
    </row>
    <row r="50" spans="1:8" s="135" customFormat="1" ht="54.75" hidden="1" customHeight="1" x14ac:dyDescent="0.3">
      <c r="A50" s="167">
        <v>21082400</v>
      </c>
      <c r="B50" s="168" t="s">
        <v>172</v>
      </c>
      <c r="C50" s="169">
        <v>38180</v>
      </c>
      <c r="D50" s="169">
        <v>38180</v>
      </c>
      <c r="E50" s="169">
        <v>0</v>
      </c>
      <c r="F50" s="169">
        <v>0</v>
      </c>
      <c r="G50" s="136"/>
      <c r="H50" s="136"/>
    </row>
    <row r="51" spans="1:8" ht="36.75" hidden="1" customHeight="1" x14ac:dyDescent="0.3">
      <c r="A51" s="167">
        <v>21110000</v>
      </c>
      <c r="B51" s="168" t="s">
        <v>23</v>
      </c>
      <c r="C51" s="169">
        <v>600000</v>
      </c>
      <c r="D51" s="170">
        <v>0</v>
      </c>
      <c r="E51" s="170">
        <v>600000</v>
      </c>
      <c r="F51" s="162">
        <v>0</v>
      </c>
      <c r="G51" s="145"/>
      <c r="H51" s="145"/>
    </row>
    <row r="52" spans="1:8" ht="31.5" hidden="1" customHeight="1" x14ac:dyDescent="0.3">
      <c r="A52" s="156" t="s">
        <v>108</v>
      </c>
      <c r="B52" s="161" t="s">
        <v>25</v>
      </c>
      <c r="C52" s="43">
        <v>36472980</v>
      </c>
      <c r="D52" s="43">
        <v>36472980</v>
      </c>
      <c r="E52" s="43">
        <v>0</v>
      </c>
      <c r="F52" s="162">
        <v>0</v>
      </c>
      <c r="G52" s="145"/>
      <c r="H52" s="145"/>
    </row>
    <row r="53" spans="1:8" ht="24" hidden="1" customHeight="1" x14ac:dyDescent="0.3">
      <c r="A53" s="167">
        <v>22010000</v>
      </c>
      <c r="B53" s="168" t="s">
        <v>33</v>
      </c>
      <c r="C53" s="169">
        <v>33372980</v>
      </c>
      <c r="D53" s="170">
        <v>33372980</v>
      </c>
      <c r="E53" s="170">
        <v>0</v>
      </c>
      <c r="F53" s="162">
        <v>0</v>
      </c>
      <c r="G53" s="145"/>
      <c r="H53" s="145"/>
    </row>
    <row r="54" spans="1:8" ht="47.25" hidden="1" customHeight="1" x14ac:dyDescent="0.3">
      <c r="A54" s="167">
        <v>22010200</v>
      </c>
      <c r="B54" s="168" t="s">
        <v>46</v>
      </c>
      <c r="C54" s="169">
        <v>1300</v>
      </c>
      <c r="D54" s="170">
        <v>1300</v>
      </c>
      <c r="E54" s="170">
        <v>0</v>
      </c>
      <c r="F54" s="162">
        <v>0</v>
      </c>
      <c r="G54" s="145"/>
      <c r="H54" s="145"/>
    </row>
    <row r="55" spans="1:8" ht="62.25" hidden="1" customHeight="1" x14ac:dyDescent="0.3">
      <c r="A55" s="167">
        <v>22010500</v>
      </c>
      <c r="B55" s="168" t="s">
        <v>126</v>
      </c>
      <c r="C55" s="169">
        <v>13800</v>
      </c>
      <c r="D55" s="170">
        <v>13800</v>
      </c>
      <c r="E55" s="170">
        <v>0</v>
      </c>
      <c r="F55" s="162">
        <v>0</v>
      </c>
      <c r="G55" s="145"/>
      <c r="H55" s="145"/>
    </row>
    <row r="56" spans="1:8" ht="50.25" hidden="1" customHeight="1" x14ac:dyDescent="0.3">
      <c r="A56" s="167">
        <v>22010600</v>
      </c>
      <c r="B56" s="168" t="s">
        <v>124</v>
      </c>
      <c r="C56" s="169">
        <v>500000</v>
      </c>
      <c r="D56" s="170">
        <v>500000</v>
      </c>
      <c r="E56" s="170">
        <v>0</v>
      </c>
      <c r="F56" s="162">
        <v>0</v>
      </c>
      <c r="G56" s="145"/>
      <c r="H56" s="145"/>
    </row>
    <row r="57" spans="1:8" ht="46.5" hidden="1" customHeight="1" x14ac:dyDescent="0.3">
      <c r="A57" s="167">
        <v>22011000</v>
      </c>
      <c r="B57" s="168" t="s">
        <v>127</v>
      </c>
      <c r="C57" s="169">
        <v>6056100</v>
      </c>
      <c r="D57" s="170">
        <v>6056100</v>
      </c>
      <c r="E57" s="170">
        <v>0</v>
      </c>
      <c r="F57" s="162">
        <v>0</v>
      </c>
      <c r="G57" s="145"/>
      <c r="H57" s="145"/>
    </row>
    <row r="58" spans="1:8" ht="50.25" hidden="1" customHeight="1" x14ac:dyDescent="0.3">
      <c r="A58" s="167">
        <v>22011100</v>
      </c>
      <c r="B58" s="168" t="s">
        <v>128</v>
      </c>
      <c r="C58" s="169">
        <v>22500000</v>
      </c>
      <c r="D58" s="170">
        <v>22500000</v>
      </c>
      <c r="E58" s="170">
        <v>0</v>
      </c>
      <c r="F58" s="162">
        <v>0</v>
      </c>
      <c r="G58" s="145"/>
      <c r="H58" s="145"/>
    </row>
    <row r="59" spans="1:8" ht="31.5" hidden="1" customHeight="1" x14ac:dyDescent="0.3">
      <c r="A59" s="167">
        <v>22011800</v>
      </c>
      <c r="B59" s="168" t="s">
        <v>24</v>
      </c>
      <c r="C59" s="169">
        <v>1100000</v>
      </c>
      <c r="D59" s="170">
        <v>1100000</v>
      </c>
      <c r="E59" s="170">
        <v>0</v>
      </c>
      <c r="F59" s="162">
        <v>0</v>
      </c>
      <c r="G59" s="145"/>
      <c r="H59" s="145"/>
    </row>
    <row r="60" spans="1:8" ht="31.5" hidden="1" customHeight="1" x14ac:dyDescent="0.3">
      <c r="A60" s="167">
        <v>22013100</v>
      </c>
      <c r="B60" s="168" t="s">
        <v>95</v>
      </c>
      <c r="C60" s="169">
        <v>780</v>
      </c>
      <c r="D60" s="170">
        <v>780</v>
      </c>
      <c r="E60" s="170">
        <v>0</v>
      </c>
      <c r="F60" s="162">
        <v>0</v>
      </c>
      <c r="G60" s="145"/>
      <c r="H60" s="145"/>
    </row>
    <row r="61" spans="1:8" ht="31.5" hidden="1" customHeight="1" x14ac:dyDescent="0.3">
      <c r="A61" s="167">
        <v>22013200</v>
      </c>
      <c r="B61" s="168" t="s">
        <v>96</v>
      </c>
      <c r="C61" s="169">
        <v>900000</v>
      </c>
      <c r="D61" s="170">
        <v>900000</v>
      </c>
      <c r="E61" s="170">
        <v>0</v>
      </c>
      <c r="F61" s="162">
        <v>0</v>
      </c>
      <c r="G61" s="145"/>
      <c r="H61" s="145"/>
    </row>
    <row r="62" spans="1:8" ht="31.5" hidden="1" customHeight="1" x14ac:dyDescent="0.3">
      <c r="A62" s="167">
        <v>22013300</v>
      </c>
      <c r="B62" s="168" t="s">
        <v>97</v>
      </c>
      <c r="C62" s="169">
        <v>650000</v>
      </c>
      <c r="D62" s="170">
        <v>650000</v>
      </c>
      <c r="E62" s="170">
        <v>0</v>
      </c>
      <c r="F62" s="162">
        <v>0</v>
      </c>
      <c r="G62" s="145"/>
      <c r="H62" s="145"/>
    </row>
    <row r="63" spans="1:8" ht="31.5" hidden="1" customHeight="1" x14ac:dyDescent="0.3">
      <c r="A63" s="167">
        <v>22013400</v>
      </c>
      <c r="B63" s="168" t="s">
        <v>98</v>
      </c>
      <c r="C63" s="169">
        <v>1651000</v>
      </c>
      <c r="D63" s="170">
        <v>1651000</v>
      </c>
      <c r="E63" s="170">
        <v>0</v>
      </c>
      <c r="F63" s="162">
        <v>0</v>
      </c>
      <c r="G63" s="145"/>
      <c r="H63" s="145"/>
    </row>
    <row r="64" spans="1:8" ht="34.5" hidden="1" customHeight="1" x14ac:dyDescent="0.3">
      <c r="A64" s="167" t="s">
        <v>109</v>
      </c>
      <c r="B64" s="168" t="s">
        <v>14</v>
      </c>
      <c r="C64" s="169">
        <v>2100000</v>
      </c>
      <c r="D64" s="170">
        <v>2100000</v>
      </c>
      <c r="E64" s="170">
        <v>0</v>
      </c>
      <c r="F64" s="162">
        <v>0</v>
      </c>
      <c r="G64" s="145"/>
      <c r="H64" s="145"/>
    </row>
    <row r="65" spans="1:8" ht="33" hidden="1" customHeight="1" x14ac:dyDescent="0.3">
      <c r="A65" s="167">
        <v>22080400</v>
      </c>
      <c r="B65" s="168" t="s">
        <v>129</v>
      </c>
      <c r="C65" s="169">
        <v>2100000</v>
      </c>
      <c r="D65" s="170">
        <v>2100000</v>
      </c>
      <c r="E65" s="43">
        <v>0</v>
      </c>
      <c r="F65" s="162">
        <v>0</v>
      </c>
      <c r="G65" s="145"/>
      <c r="H65" s="145"/>
    </row>
    <row r="66" spans="1:8" ht="60.75" hidden="1" customHeight="1" x14ac:dyDescent="0.3">
      <c r="A66" s="173">
        <v>22130000</v>
      </c>
      <c r="B66" s="174" t="s">
        <v>47</v>
      </c>
      <c r="C66" s="162">
        <v>1000000</v>
      </c>
      <c r="D66" s="162">
        <v>1000000</v>
      </c>
      <c r="E66" s="43">
        <v>0</v>
      </c>
      <c r="F66" s="162">
        <v>0</v>
      </c>
      <c r="G66" s="145"/>
      <c r="H66" s="145"/>
    </row>
    <row r="67" spans="1:8" ht="27" hidden="1" customHeight="1" x14ac:dyDescent="0.3">
      <c r="A67" s="179" t="s">
        <v>110</v>
      </c>
      <c r="B67" s="180" t="s">
        <v>111</v>
      </c>
      <c r="C67" s="176">
        <v>5447000</v>
      </c>
      <c r="D67" s="176">
        <v>4267000</v>
      </c>
      <c r="E67" s="176">
        <v>1180000</v>
      </c>
      <c r="F67" s="176">
        <v>0</v>
      </c>
      <c r="G67" s="145"/>
      <c r="H67" s="145"/>
    </row>
    <row r="68" spans="1:8" ht="24" hidden="1" customHeight="1" x14ac:dyDescent="0.3">
      <c r="A68" s="167">
        <v>24060000</v>
      </c>
      <c r="B68" s="168" t="s">
        <v>113</v>
      </c>
      <c r="C68" s="169">
        <v>5367000</v>
      </c>
      <c r="D68" s="170">
        <v>4267000</v>
      </c>
      <c r="E68" s="170">
        <v>1100000</v>
      </c>
      <c r="F68" s="162">
        <v>0</v>
      </c>
      <c r="G68" s="145"/>
      <c r="H68" s="145"/>
    </row>
    <row r="69" spans="1:8" ht="21.75" hidden="1" customHeight="1" x14ac:dyDescent="0.3">
      <c r="A69" s="167">
        <v>24060300</v>
      </c>
      <c r="B69" s="168" t="s">
        <v>2</v>
      </c>
      <c r="C69" s="169">
        <v>4267000</v>
      </c>
      <c r="D69" s="170">
        <v>4267000</v>
      </c>
      <c r="E69" s="43">
        <v>0</v>
      </c>
      <c r="F69" s="162">
        <v>0</v>
      </c>
      <c r="G69" s="145"/>
      <c r="H69" s="145"/>
    </row>
    <row r="70" spans="1:8" ht="46.8" hidden="1" x14ac:dyDescent="0.3">
      <c r="A70" s="167">
        <v>24062100</v>
      </c>
      <c r="B70" s="168" t="s">
        <v>11</v>
      </c>
      <c r="C70" s="169">
        <v>1100000</v>
      </c>
      <c r="D70" s="170">
        <v>0</v>
      </c>
      <c r="E70" s="170">
        <v>1100000</v>
      </c>
      <c r="F70" s="162">
        <v>0</v>
      </c>
      <c r="G70" s="145"/>
      <c r="H70" s="145"/>
    </row>
    <row r="71" spans="1:8" ht="16.5" hidden="1" customHeight="1" x14ac:dyDescent="0.3">
      <c r="A71" s="167" t="s">
        <v>114</v>
      </c>
      <c r="B71" s="168" t="s">
        <v>115</v>
      </c>
      <c r="C71" s="169">
        <v>80000</v>
      </c>
      <c r="D71" s="170">
        <v>0</v>
      </c>
      <c r="E71" s="170">
        <v>80000</v>
      </c>
      <c r="F71" s="162">
        <v>0</v>
      </c>
      <c r="G71" s="145"/>
      <c r="H71" s="145"/>
    </row>
    <row r="72" spans="1:8" ht="46.8" hidden="1" x14ac:dyDescent="0.3">
      <c r="A72" s="167">
        <v>24110900</v>
      </c>
      <c r="B72" s="168" t="s">
        <v>9</v>
      </c>
      <c r="C72" s="169">
        <v>80000</v>
      </c>
      <c r="D72" s="170">
        <v>0</v>
      </c>
      <c r="E72" s="170">
        <v>80000</v>
      </c>
      <c r="F72" s="162">
        <v>0</v>
      </c>
      <c r="G72" s="145"/>
      <c r="H72" s="145"/>
    </row>
    <row r="73" spans="1:8" ht="19.5" hidden="1" customHeight="1" x14ac:dyDescent="0.3">
      <c r="A73" s="156">
        <v>25000000</v>
      </c>
      <c r="B73" s="161" t="s">
        <v>116</v>
      </c>
      <c r="C73" s="135">
        <v>206829620</v>
      </c>
      <c r="D73" s="135">
        <v>0</v>
      </c>
      <c r="E73" s="135">
        <v>206829620</v>
      </c>
      <c r="F73" s="162">
        <v>0</v>
      </c>
      <c r="G73" s="135"/>
      <c r="H73" s="135"/>
    </row>
    <row r="74" spans="1:8" ht="31.5" hidden="1" customHeight="1" x14ac:dyDescent="0.3">
      <c r="A74" s="135">
        <v>25010000</v>
      </c>
      <c r="B74" s="135" t="s">
        <v>48</v>
      </c>
      <c r="C74" s="135">
        <v>162763620</v>
      </c>
      <c r="D74" s="135">
        <v>0</v>
      </c>
      <c r="E74" s="135">
        <v>162763620</v>
      </c>
      <c r="F74" s="42">
        <v>0</v>
      </c>
      <c r="G74" s="135"/>
      <c r="H74" s="145"/>
    </row>
    <row r="75" spans="1:8" ht="32.25" hidden="1" customHeight="1" x14ac:dyDescent="0.3">
      <c r="A75" s="167">
        <v>25010100</v>
      </c>
      <c r="B75" s="168" t="s">
        <v>26</v>
      </c>
      <c r="C75" s="169">
        <v>47236280</v>
      </c>
      <c r="D75" s="170">
        <v>0</v>
      </c>
      <c r="E75" s="170">
        <v>47236280</v>
      </c>
      <c r="F75" s="162">
        <v>0</v>
      </c>
      <c r="G75" s="135"/>
      <c r="H75" s="145"/>
    </row>
    <row r="76" spans="1:8" ht="32.25" hidden="1" customHeight="1" x14ac:dyDescent="0.3">
      <c r="A76" s="167">
        <v>25010200</v>
      </c>
      <c r="B76" s="168" t="s">
        <v>27</v>
      </c>
      <c r="C76" s="169">
        <v>114564860</v>
      </c>
      <c r="D76" s="170">
        <v>0</v>
      </c>
      <c r="E76" s="170">
        <v>114564860</v>
      </c>
      <c r="F76" s="162">
        <v>0</v>
      </c>
      <c r="G76" s="135"/>
      <c r="H76" s="145"/>
    </row>
    <row r="77" spans="1:8" ht="33" hidden="1" customHeight="1" x14ac:dyDescent="0.3">
      <c r="A77" s="167">
        <v>25010300</v>
      </c>
      <c r="B77" s="168" t="s">
        <v>99</v>
      </c>
      <c r="C77" s="169">
        <v>799480</v>
      </c>
      <c r="D77" s="170">
        <v>0</v>
      </c>
      <c r="E77" s="170">
        <v>799480</v>
      </c>
      <c r="F77" s="162">
        <v>0</v>
      </c>
      <c r="G77" s="135"/>
      <c r="H77" s="145"/>
    </row>
    <row r="78" spans="1:8" ht="32.25" hidden="1" customHeight="1" x14ac:dyDescent="0.3">
      <c r="A78" s="167">
        <v>25010400</v>
      </c>
      <c r="B78" s="168" t="s">
        <v>28</v>
      </c>
      <c r="C78" s="169">
        <v>163000</v>
      </c>
      <c r="D78" s="170">
        <v>0</v>
      </c>
      <c r="E78" s="170">
        <v>163000</v>
      </c>
      <c r="F78" s="162">
        <v>0</v>
      </c>
      <c r="G78" s="135"/>
      <c r="H78" s="145"/>
    </row>
    <row r="79" spans="1:8" ht="19.5" hidden="1" customHeight="1" x14ac:dyDescent="0.3">
      <c r="A79" s="135">
        <v>25020000</v>
      </c>
      <c r="B79" s="135" t="s">
        <v>15</v>
      </c>
      <c r="C79" s="135">
        <v>44066000</v>
      </c>
      <c r="D79" s="135">
        <v>0</v>
      </c>
      <c r="E79" s="135">
        <v>44066000</v>
      </c>
      <c r="F79" s="42">
        <v>0</v>
      </c>
      <c r="G79" s="135"/>
      <c r="H79" s="145"/>
    </row>
    <row r="80" spans="1:8" ht="80.25" hidden="1" customHeight="1" x14ac:dyDescent="0.3">
      <c r="A80" s="167">
        <v>25020200</v>
      </c>
      <c r="B80" s="168" t="s">
        <v>100</v>
      </c>
      <c r="C80" s="169">
        <v>44066000</v>
      </c>
      <c r="D80" s="170">
        <v>0</v>
      </c>
      <c r="E80" s="170">
        <v>44066000</v>
      </c>
      <c r="F80" s="162">
        <v>0</v>
      </c>
      <c r="G80" s="135"/>
      <c r="H80" s="145"/>
    </row>
    <row r="81" spans="1:8" ht="17.399999999999999" hidden="1" x14ac:dyDescent="0.3">
      <c r="A81" s="156">
        <v>30000000</v>
      </c>
      <c r="B81" s="188" t="s">
        <v>5</v>
      </c>
      <c r="C81" s="42">
        <v>0</v>
      </c>
      <c r="D81" s="42">
        <v>0</v>
      </c>
      <c r="E81" s="42">
        <v>0</v>
      </c>
      <c r="F81" s="42">
        <v>0</v>
      </c>
      <c r="G81" s="135"/>
      <c r="H81" s="145"/>
    </row>
    <row r="82" spans="1:8" ht="17.399999999999999" hidden="1" x14ac:dyDescent="0.3">
      <c r="A82" s="156" t="s">
        <v>130</v>
      </c>
      <c r="B82" s="161" t="s">
        <v>131</v>
      </c>
      <c r="C82" s="42">
        <v>0</v>
      </c>
      <c r="D82" s="42">
        <v>0</v>
      </c>
      <c r="E82" s="42">
        <v>0</v>
      </c>
      <c r="F82" s="42">
        <v>0</v>
      </c>
      <c r="G82" s="135"/>
      <c r="H82" s="145"/>
    </row>
    <row r="83" spans="1:8" ht="31.5" hidden="1" customHeight="1" x14ac:dyDescent="0.3">
      <c r="A83" s="135">
        <v>31030000</v>
      </c>
      <c r="B83" s="135" t="s">
        <v>44</v>
      </c>
      <c r="C83" s="135">
        <v>0</v>
      </c>
      <c r="D83" s="135">
        <v>0</v>
      </c>
      <c r="E83" s="135">
        <v>0</v>
      </c>
      <c r="F83" s="135">
        <v>0</v>
      </c>
      <c r="G83" s="135"/>
      <c r="H83" s="145"/>
    </row>
    <row r="84" spans="1:8" s="135" customFormat="1" ht="21" hidden="1" customHeight="1" x14ac:dyDescent="0.3">
      <c r="B84" s="188" t="s">
        <v>86</v>
      </c>
      <c r="C84" s="42">
        <v>2608233496</v>
      </c>
      <c r="D84" s="42">
        <v>2358572776</v>
      </c>
      <c r="E84" s="42">
        <v>249660720</v>
      </c>
      <c r="F84" s="42">
        <v>0</v>
      </c>
      <c r="G84" s="136"/>
      <c r="H84" s="136"/>
    </row>
    <row r="85" spans="1:8" s="135" customFormat="1" ht="21" customHeight="1" x14ac:dyDescent="0.3">
      <c r="A85" s="46">
        <v>40000000</v>
      </c>
      <c r="B85" s="188" t="s">
        <v>50</v>
      </c>
      <c r="C85" s="42">
        <v>2908080114.8500004</v>
      </c>
      <c r="D85" s="42">
        <v>1012817161.0799999</v>
      </c>
      <c r="E85" s="42">
        <v>1895262953.77</v>
      </c>
      <c r="F85" s="42">
        <v>93539425.769999996</v>
      </c>
      <c r="H85" s="136"/>
    </row>
    <row r="86" spans="1:8" s="135" customFormat="1" ht="21" customHeight="1" x14ac:dyDescent="0.3">
      <c r="A86" s="46">
        <v>41000000</v>
      </c>
      <c r="B86" s="180" t="s">
        <v>51</v>
      </c>
      <c r="C86" s="42">
        <v>2908080114.8500004</v>
      </c>
      <c r="D86" s="42">
        <v>1012817161.0799999</v>
      </c>
      <c r="E86" s="42">
        <v>1895262953.77</v>
      </c>
      <c r="F86" s="42">
        <v>93539425.769999996</v>
      </c>
      <c r="G86" s="136"/>
      <c r="H86" s="136"/>
    </row>
    <row r="87" spans="1:8" s="135" customFormat="1" ht="21" hidden="1" customHeight="1" x14ac:dyDescent="0.3">
      <c r="A87" s="46">
        <v>41020000</v>
      </c>
      <c r="B87" s="41" t="s">
        <v>90</v>
      </c>
      <c r="C87" s="42">
        <v>197831510</v>
      </c>
      <c r="D87" s="43">
        <v>197831510</v>
      </c>
      <c r="E87" s="43">
        <v>0</v>
      </c>
      <c r="F87" s="43">
        <v>0</v>
      </c>
      <c r="H87" s="136"/>
    </row>
    <row r="88" spans="1:8" s="135" customFormat="1" ht="17.25" hidden="1" customHeight="1" x14ac:dyDescent="0.3">
      <c r="A88" s="40">
        <v>41020100</v>
      </c>
      <c r="B88" s="40" t="s">
        <v>52</v>
      </c>
      <c r="C88" s="40">
        <v>43345800</v>
      </c>
      <c r="D88" s="40">
        <v>43345800</v>
      </c>
      <c r="E88" s="40">
        <v>0</v>
      </c>
      <c r="F88" s="40">
        <v>0</v>
      </c>
      <c r="G88" s="136"/>
      <c r="H88" s="136"/>
    </row>
    <row r="89" spans="1:8" s="135" customFormat="1" ht="81.75" hidden="1" customHeight="1" x14ac:dyDescent="0.3">
      <c r="A89" s="44">
        <v>41021300</v>
      </c>
      <c r="B89" s="40" t="s">
        <v>174</v>
      </c>
      <c r="C89" s="42">
        <v>26181610</v>
      </c>
      <c r="D89" s="45">
        <v>26181610</v>
      </c>
      <c r="E89" s="42">
        <v>0</v>
      </c>
      <c r="F89" s="45">
        <v>0</v>
      </c>
      <c r="G89" s="136"/>
      <c r="H89" s="136"/>
    </row>
    <row r="90" spans="1:8" s="135" customFormat="1" ht="45" hidden="1" x14ac:dyDescent="0.3">
      <c r="A90" s="44">
        <v>41020200</v>
      </c>
      <c r="B90" s="40" t="s">
        <v>76</v>
      </c>
      <c r="C90" s="42">
        <v>126960800</v>
      </c>
      <c r="D90" s="45">
        <v>126960800</v>
      </c>
      <c r="E90" s="45">
        <v>0</v>
      </c>
      <c r="F90" s="42">
        <v>0</v>
      </c>
      <c r="G90" s="136"/>
      <c r="H90" s="136"/>
    </row>
    <row r="91" spans="1:8" s="135" customFormat="1" ht="83.25" hidden="1" customHeight="1" x14ac:dyDescent="0.3">
      <c r="A91" s="44">
        <v>41021400</v>
      </c>
      <c r="B91" s="40" t="s">
        <v>162</v>
      </c>
      <c r="C91" s="45">
        <v>1343300</v>
      </c>
      <c r="D91" s="45">
        <v>1343300</v>
      </c>
      <c r="E91" s="45">
        <v>0</v>
      </c>
      <c r="F91" s="42">
        <v>0</v>
      </c>
      <c r="G91" s="136"/>
      <c r="H91" s="136"/>
    </row>
    <row r="92" spans="1:8" s="135" customFormat="1" ht="17.399999999999999" x14ac:dyDescent="0.3">
      <c r="A92" s="140">
        <v>41030000</v>
      </c>
      <c r="B92" s="41" t="s">
        <v>91</v>
      </c>
      <c r="C92" s="42">
        <v>2524144412</v>
      </c>
      <c r="D92" s="43">
        <v>722420884</v>
      </c>
      <c r="E92" s="43">
        <v>1801723528</v>
      </c>
      <c r="F92" s="43">
        <v>0</v>
      </c>
      <c r="G92" s="136"/>
      <c r="H92" s="136"/>
    </row>
    <row r="93" spans="1:8" s="135" customFormat="1" ht="132" hidden="1" customHeight="1" x14ac:dyDescent="0.3">
      <c r="A93" s="40">
        <v>41030600</v>
      </c>
      <c r="B93" s="40" t="s">
        <v>79</v>
      </c>
      <c r="C93" s="40">
        <v>0</v>
      </c>
      <c r="D93" s="40">
        <v>0</v>
      </c>
      <c r="E93" s="40">
        <v>0</v>
      </c>
      <c r="F93" s="42">
        <v>0</v>
      </c>
      <c r="G93" s="136"/>
    </row>
    <row r="94" spans="1:8" s="135" customFormat="1" ht="144.75" hidden="1" customHeight="1" x14ac:dyDescent="0.3">
      <c r="A94" s="40">
        <v>41030800</v>
      </c>
      <c r="B94" s="40" t="s">
        <v>82</v>
      </c>
      <c r="C94" s="40">
        <v>0</v>
      </c>
      <c r="D94" s="40">
        <v>0</v>
      </c>
      <c r="E94" s="40">
        <v>0</v>
      </c>
      <c r="F94" s="42">
        <v>0</v>
      </c>
      <c r="G94" s="136"/>
      <c r="H94" s="136"/>
    </row>
    <row r="95" spans="1:8" s="135" customFormat="1" ht="72" hidden="1" customHeight="1" x14ac:dyDescent="0.3">
      <c r="A95" s="40">
        <v>41030900</v>
      </c>
      <c r="B95" s="40" t="s">
        <v>58</v>
      </c>
      <c r="C95" s="40">
        <v>0</v>
      </c>
      <c r="D95" s="40">
        <v>0</v>
      </c>
      <c r="E95" s="40">
        <v>0</v>
      </c>
      <c r="F95" s="40">
        <v>0</v>
      </c>
      <c r="G95" s="136"/>
      <c r="H95" s="136"/>
    </row>
    <row r="96" spans="1:8" s="135" customFormat="1" ht="30" hidden="1" x14ac:dyDescent="0.3">
      <c r="A96" s="40">
        <v>41031900</v>
      </c>
      <c r="B96" s="40" t="s">
        <v>165</v>
      </c>
      <c r="C96" s="141">
        <v>50977000</v>
      </c>
      <c r="D96" s="141">
        <v>50977000</v>
      </c>
      <c r="E96" s="141">
        <v>0</v>
      </c>
      <c r="F96" s="141">
        <v>0</v>
      </c>
      <c r="G96" s="141"/>
      <c r="H96" s="136"/>
    </row>
    <row r="97" spans="1:11" s="135" customFormat="1" ht="65.25" customHeight="1" x14ac:dyDescent="0.3">
      <c r="A97" s="142">
        <v>41034800</v>
      </c>
      <c r="B97" s="40" t="s">
        <v>170</v>
      </c>
      <c r="C97" s="42">
        <v>60611531</v>
      </c>
      <c r="D97" s="45">
        <v>0</v>
      </c>
      <c r="E97" s="45">
        <v>60611531</v>
      </c>
      <c r="F97" s="45">
        <v>0</v>
      </c>
      <c r="G97" s="136"/>
      <c r="H97" s="136"/>
    </row>
    <row r="98" spans="1:11" s="135" customFormat="1" ht="54.75" hidden="1" customHeight="1" x14ac:dyDescent="0.3">
      <c r="A98" s="40">
        <v>41033000</v>
      </c>
      <c r="B98" s="40" t="s">
        <v>101</v>
      </c>
      <c r="C98" s="141">
        <v>92123400</v>
      </c>
      <c r="D98" s="141">
        <v>92123400</v>
      </c>
      <c r="E98" s="141">
        <v>0</v>
      </c>
      <c r="F98" s="141">
        <v>0</v>
      </c>
      <c r="G98" s="136"/>
      <c r="H98" s="136"/>
    </row>
    <row r="99" spans="1:11" s="135" customFormat="1" ht="54.75" hidden="1" customHeight="1" x14ac:dyDescent="0.3">
      <c r="A99" s="142">
        <v>41033100</v>
      </c>
      <c r="B99" s="40" t="s">
        <v>175</v>
      </c>
      <c r="C99" s="42">
        <v>408890897</v>
      </c>
      <c r="D99" s="45">
        <v>0</v>
      </c>
      <c r="E99" s="42">
        <v>408890897</v>
      </c>
      <c r="F99" s="45">
        <v>0</v>
      </c>
      <c r="G99" s="136"/>
      <c r="H99" s="136"/>
    </row>
    <row r="100" spans="1:11" s="135" customFormat="1" ht="41.25" hidden="1" customHeight="1" x14ac:dyDescent="0.3">
      <c r="A100" s="142">
        <v>41032800</v>
      </c>
      <c r="B100" s="40" t="s">
        <v>166</v>
      </c>
      <c r="C100" s="141">
        <v>30820000</v>
      </c>
      <c r="D100" s="141">
        <v>30820000</v>
      </c>
      <c r="E100" s="141">
        <v>0</v>
      </c>
      <c r="F100" s="141">
        <v>0</v>
      </c>
      <c r="G100" s="136"/>
      <c r="H100" s="136"/>
    </row>
    <row r="101" spans="1:11" s="135" customFormat="1" ht="18" x14ac:dyDescent="0.3">
      <c r="A101" s="181">
        <v>41033900</v>
      </c>
      <c r="B101" s="164" t="s">
        <v>54</v>
      </c>
      <c r="C101" s="42">
        <v>445337600</v>
      </c>
      <c r="D101" s="45">
        <v>359672300</v>
      </c>
      <c r="E101" s="45">
        <v>85665300</v>
      </c>
      <c r="F101" s="43">
        <v>0</v>
      </c>
      <c r="G101" s="136"/>
      <c r="H101" s="136"/>
    </row>
    <row r="102" spans="1:11" s="135" customFormat="1" hidden="1" x14ac:dyDescent="0.3">
      <c r="A102" s="40">
        <v>41034200</v>
      </c>
      <c r="B102" s="40" t="s">
        <v>55</v>
      </c>
      <c r="C102" s="40">
        <v>0</v>
      </c>
      <c r="D102" s="40">
        <v>0</v>
      </c>
      <c r="E102" s="40">
        <v>0</v>
      </c>
      <c r="F102" s="40">
        <v>0</v>
      </c>
      <c r="G102" s="136"/>
      <c r="H102" s="136"/>
    </row>
    <row r="103" spans="1:11" s="135" customFormat="1" ht="97.5" hidden="1" customHeight="1" x14ac:dyDescent="0.3">
      <c r="A103" s="40">
        <v>41034400</v>
      </c>
      <c r="B103" s="40" t="s">
        <v>132</v>
      </c>
      <c r="C103" s="40">
        <v>1801800</v>
      </c>
      <c r="D103" s="40">
        <v>1801800</v>
      </c>
      <c r="E103" s="40">
        <v>0</v>
      </c>
      <c r="F103" s="40">
        <v>0</v>
      </c>
      <c r="G103" s="136"/>
      <c r="H103" s="136"/>
    </row>
    <row r="104" spans="1:11" s="135" customFormat="1" ht="60" hidden="1" x14ac:dyDescent="0.3">
      <c r="A104" s="40">
        <v>41034900</v>
      </c>
      <c r="B104" s="40" t="s">
        <v>57</v>
      </c>
      <c r="C104" s="40">
        <v>334110300</v>
      </c>
      <c r="D104" s="40">
        <v>0</v>
      </c>
      <c r="E104" s="40">
        <v>334110300</v>
      </c>
      <c r="F104" s="40">
        <v>0</v>
      </c>
      <c r="G104" s="136"/>
      <c r="H104" s="136"/>
    </row>
    <row r="105" spans="1:11" s="135" customFormat="1" ht="109.5" hidden="1" customHeight="1" x14ac:dyDescent="0.3">
      <c r="A105" s="40">
        <v>41035800</v>
      </c>
      <c r="B105" s="40" t="s">
        <v>83</v>
      </c>
      <c r="C105" s="40">
        <v>0</v>
      </c>
      <c r="D105" s="40">
        <v>0</v>
      </c>
      <c r="E105" s="40">
        <v>0</v>
      </c>
      <c r="F105" s="40">
        <v>0</v>
      </c>
      <c r="G105" s="136"/>
      <c r="H105" s="136"/>
    </row>
    <row r="106" spans="1:11" s="135" customFormat="1" ht="45.75" hidden="1" customHeight="1" x14ac:dyDescent="0.3">
      <c r="A106" s="181">
        <v>41035400</v>
      </c>
      <c r="B106" s="164" t="s">
        <v>69</v>
      </c>
      <c r="C106" s="42">
        <v>11764000</v>
      </c>
      <c r="D106" s="45">
        <v>11764000</v>
      </c>
      <c r="E106" s="45">
        <v>0</v>
      </c>
      <c r="F106" s="42">
        <v>0</v>
      </c>
      <c r="G106" s="136"/>
      <c r="H106" s="136"/>
    </row>
    <row r="107" spans="1:11" s="135" customFormat="1" ht="60.75" hidden="1" customHeight="1" x14ac:dyDescent="0.3">
      <c r="A107" s="40">
        <v>41035600</v>
      </c>
      <c r="B107" s="40" t="s">
        <v>133</v>
      </c>
      <c r="C107" s="40">
        <v>8205900</v>
      </c>
      <c r="D107" s="40">
        <v>8205900</v>
      </c>
      <c r="E107" s="40">
        <v>0</v>
      </c>
      <c r="F107" s="40">
        <v>0</v>
      </c>
      <c r="G107" s="136"/>
      <c r="H107" s="136"/>
    </row>
    <row r="108" spans="1:11" s="135" customFormat="1" ht="60.75" hidden="1" customHeight="1" x14ac:dyDescent="0.3">
      <c r="A108" s="40">
        <v>41037000</v>
      </c>
      <c r="B108" s="40" t="s">
        <v>125</v>
      </c>
      <c r="C108" s="40">
        <v>0</v>
      </c>
      <c r="D108" s="40">
        <v>0</v>
      </c>
      <c r="E108" s="40">
        <v>0</v>
      </c>
      <c r="F108" s="40">
        <v>0</v>
      </c>
      <c r="G108" s="136"/>
      <c r="H108" s="136"/>
    </row>
    <row r="109" spans="1:11" s="135" customFormat="1" ht="66" hidden="1" customHeight="1" x14ac:dyDescent="0.3">
      <c r="A109" s="40">
        <v>41037300</v>
      </c>
      <c r="B109" s="40" t="s">
        <v>77</v>
      </c>
      <c r="C109" s="40">
        <v>912445500</v>
      </c>
      <c r="D109" s="40">
        <v>0</v>
      </c>
      <c r="E109" s="40">
        <v>912445500</v>
      </c>
      <c r="F109" s="40">
        <v>0</v>
      </c>
      <c r="G109" s="136"/>
      <c r="H109" s="136"/>
    </row>
    <row r="110" spans="1:11" s="135" customFormat="1" ht="30" hidden="1" x14ac:dyDescent="0.3">
      <c r="A110" s="40">
        <v>41032900</v>
      </c>
      <c r="B110" s="40" t="s">
        <v>163</v>
      </c>
      <c r="C110" s="141">
        <v>2579700</v>
      </c>
      <c r="D110" s="141">
        <v>2579700</v>
      </c>
      <c r="E110" s="141">
        <v>0</v>
      </c>
      <c r="F110" s="141">
        <v>0</v>
      </c>
      <c r="G110" s="136"/>
      <c r="H110" s="136"/>
    </row>
    <row r="111" spans="1:11" hidden="1" x14ac:dyDescent="0.3">
      <c r="A111" s="40"/>
      <c r="B111" s="40"/>
      <c r="C111" s="40">
        <v>0</v>
      </c>
      <c r="D111" s="40">
        <v>0</v>
      </c>
      <c r="E111" s="40">
        <v>0</v>
      </c>
      <c r="F111" s="40">
        <v>0</v>
      </c>
      <c r="I111" s="135"/>
      <c r="J111" s="135"/>
      <c r="K111" s="135"/>
    </row>
    <row r="112" spans="1:11" s="135" customFormat="1" ht="45" hidden="1" x14ac:dyDescent="0.3">
      <c r="A112" s="40">
        <v>41030000</v>
      </c>
      <c r="B112" s="40" t="s">
        <v>60</v>
      </c>
      <c r="C112" s="40">
        <v>0</v>
      </c>
      <c r="D112" s="40">
        <v>0</v>
      </c>
      <c r="E112" s="40">
        <v>0</v>
      </c>
      <c r="F112" s="40">
        <v>0</v>
      </c>
      <c r="G112" s="136"/>
      <c r="H112" s="136"/>
    </row>
    <row r="113" spans="1:11" s="135" customFormat="1" ht="135" hidden="1" x14ac:dyDescent="0.3">
      <c r="A113" s="142">
        <v>41036400</v>
      </c>
      <c r="B113" s="40" t="s">
        <v>169</v>
      </c>
      <c r="C113" s="141">
        <v>17348173</v>
      </c>
      <c r="D113" s="141">
        <v>17348173</v>
      </c>
      <c r="E113" s="141">
        <v>0</v>
      </c>
      <c r="F113" s="141">
        <v>0</v>
      </c>
      <c r="G113" s="136"/>
      <c r="H113" s="136"/>
    </row>
    <row r="114" spans="1:11" s="135" customFormat="1" ht="201" customHeight="1" x14ac:dyDescent="0.3">
      <c r="A114" s="142">
        <v>41030500</v>
      </c>
      <c r="B114" s="40" t="s">
        <v>168</v>
      </c>
      <c r="C114" s="141">
        <v>72240450</v>
      </c>
      <c r="D114" s="141">
        <v>72240450</v>
      </c>
      <c r="E114" s="141">
        <v>0</v>
      </c>
      <c r="F114" s="141">
        <v>0</v>
      </c>
      <c r="G114" s="136"/>
      <c r="H114" s="136"/>
    </row>
    <row r="115" spans="1:11" s="135" customFormat="1" ht="202.5" hidden="1" customHeight="1" x14ac:dyDescent="0.3">
      <c r="A115" s="142">
        <v>41036100</v>
      </c>
      <c r="B115" s="40" t="s">
        <v>167</v>
      </c>
      <c r="C115" s="42">
        <v>74888161</v>
      </c>
      <c r="D115" s="45">
        <v>74888161</v>
      </c>
      <c r="E115" s="42">
        <v>0</v>
      </c>
      <c r="F115" s="45">
        <v>0</v>
      </c>
      <c r="G115" s="136"/>
      <c r="H115" s="136"/>
    </row>
    <row r="116" spans="1:11" s="135" customFormat="1" ht="30" hidden="1" x14ac:dyDescent="0.3">
      <c r="A116" s="40">
        <v>41034400</v>
      </c>
      <c r="B116" s="40" t="s">
        <v>63</v>
      </c>
      <c r="C116" s="40">
        <v>0</v>
      </c>
      <c r="D116" s="40">
        <v>0</v>
      </c>
      <c r="E116" s="40">
        <v>0</v>
      </c>
      <c r="F116" s="40">
        <v>0</v>
      </c>
      <c r="G116" s="136"/>
      <c r="H116" s="136"/>
    </row>
    <row r="117" spans="1:11" s="135" customFormat="1" ht="30" hidden="1" x14ac:dyDescent="0.3">
      <c r="A117" s="40">
        <v>41034800</v>
      </c>
      <c r="B117" s="40" t="s">
        <v>64</v>
      </c>
      <c r="C117" s="40">
        <v>0</v>
      </c>
      <c r="D117" s="40">
        <v>0</v>
      </c>
      <c r="E117" s="40">
        <v>0</v>
      </c>
      <c r="F117" s="40">
        <v>0</v>
      </c>
      <c r="G117" s="136"/>
      <c r="H117" s="136"/>
    </row>
    <row r="118" spans="1:11" s="135" customFormat="1" ht="30" hidden="1" x14ac:dyDescent="0.3">
      <c r="A118" s="40" t="s">
        <v>65</v>
      </c>
      <c r="B118" s="40" t="s">
        <v>66</v>
      </c>
      <c r="C118" s="40">
        <v>0</v>
      </c>
      <c r="D118" s="40">
        <v>0</v>
      </c>
      <c r="E118" s="40">
        <v>0</v>
      </c>
      <c r="F118" s="40">
        <v>0</v>
      </c>
      <c r="G118" s="136"/>
      <c r="H118" s="136"/>
    </row>
    <row r="119" spans="1:11" hidden="1" x14ac:dyDescent="0.3">
      <c r="A119" s="40"/>
      <c r="B119" s="40"/>
      <c r="C119" s="40">
        <v>0</v>
      </c>
      <c r="D119" s="40">
        <v>0</v>
      </c>
      <c r="E119" s="40">
        <v>0</v>
      </c>
      <c r="F119" s="40">
        <v>0</v>
      </c>
      <c r="I119" s="135"/>
      <c r="J119" s="135"/>
      <c r="K119" s="135"/>
    </row>
    <row r="120" spans="1:11" s="135" customFormat="1" ht="45" hidden="1" x14ac:dyDescent="0.3">
      <c r="A120" s="40">
        <v>41036300</v>
      </c>
      <c r="B120" s="40" t="s">
        <v>67</v>
      </c>
      <c r="C120" s="40">
        <v>0</v>
      </c>
      <c r="D120" s="40">
        <v>0</v>
      </c>
      <c r="E120" s="40">
        <v>0</v>
      </c>
      <c r="F120" s="40">
        <v>0</v>
      </c>
      <c r="G120" s="136"/>
      <c r="H120" s="136"/>
    </row>
    <row r="121" spans="1:11" s="135" customFormat="1" ht="30" hidden="1" x14ac:dyDescent="0.3">
      <c r="A121" s="40">
        <v>41030000</v>
      </c>
      <c r="B121" s="40" t="s">
        <v>68</v>
      </c>
      <c r="C121" s="40">
        <v>0</v>
      </c>
      <c r="D121" s="40">
        <v>0</v>
      </c>
      <c r="E121" s="40">
        <v>0</v>
      </c>
      <c r="F121" s="40">
        <v>0</v>
      </c>
      <c r="G121" s="136"/>
      <c r="H121" s="136"/>
    </row>
    <row r="122" spans="1:11" s="135" customFormat="1" ht="24" hidden="1" customHeight="1" x14ac:dyDescent="0.3">
      <c r="A122" s="140">
        <v>41050000</v>
      </c>
      <c r="B122" s="41" t="s">
        <v>93</v>
      </c>
      <c r="C122" s="42">
        <v>186104192.84999999</v>
      </c>
      <c r="D122" s="43">
        <v>92564767.079999998</v>
      </c>
      <c r="E122" s="43">
        <v>93539425.769999996</v>
      </c>
      <c r="F122" s="43">
        <v>93539425.769999996</v>
      </c>
      <c r="G122" s="136"/>
      <c r="H122" s="136"/>
    </row>
    <row r="123" spans="1:11" s="135" customFormat="1" ht="32.25" hidden="1" customHeight="1" x14ac:dyDescent="0.3">
      <c r="A123" s="40">
        <v>41051000</v>
      </c>
      <c r="B123" s="40" t="s">
        <v>117</v>
      </c>
      <c r="C123" s="40">
        <v>0</v>
      </c>
      <c r="D123" s="40">
        <v>0</v>
      </c>
      <c r="E123" s="40">
        <v>0</v>
      </c>
      <c r="F123" s="40">
        <v>0</v>
      </c>
      <c r="G123" s="136"/>
      <c r="H123" s="136"/>
    </row>
    <row r="124" spans="1:11" s="135" customFormat="1" ht="24.75" hidden="1" customHeight="1" x14ac:dyDescent="0.3">
      <c r="A124" s="142">
        <v>41053900</v>
      </c>
      <c r="B124" s="40" t="s">
        <v>94</v>
      </c>
      <c r="C124" s="42">
        <v>186099129.12</v>
      </c>
      <c r="D124" s="45">
        <v>92559703.350000009</v>
      </c>
      <c r="E124" s="42">
        <v>93539425.769999996</v>
      </c>
      <c r="F124" s="45">
        <v>93539425.769999996</v>
      </c>
      <c r="G124" s="136"/>
    </row>
    <row r="125" spans="1:11" s="135" customFormat="1" ht="30" hidden="1" x14ac:dyDescent="0.3">
      <c r="A125" s="40">
        <v>41033300</v>
      </c>
      <c r="B125" s="40" t="s">
        <v>81</v>
      </c>
      <c r="C125" s="40">
        <v>0</v>
      </c>
      <c r="D125" s="40">
        <v>0</v>
      </c>
      <c r="E125" s="40">
        <v>0</v>
      </c>
      <c r="F125" s="40">
        <v>0</v>
      </c>
      <c r="G125" s="136"/>
      <c r="H125" s="136"/>
    </row>
    <row r="126" spans="1:11" s="135" customFormat="1" ht="45" hidden="1" x14ac:dyDescent="0.3">
      <c r="A126" s="142">
        <v>41054100</v>
      </c>
      <c r="B126" s="40" t="s">
        <v>144</v>
      </c>
      <c r="C126" s="141">
        <v>5063.7299999999996</v>
      </c>
      <c r="D126" s="141">
        <v>5063.7299999999996</v>
      </c>
      <c r="E126" s="141">
        <v>0</v>
      </c>
      <c r="F126" s="141">
        <v>0</v>
      </c>
      <c r="G126" s="136"/>
      <c r="H126" s="136"/>
    </row>
    <row r="127" spans="1:11" s="135" customFormat="1" ht="30" hidden="1" x14ac:dyDescent="0.3">
      <c r="A127" s="40">
        <v>41030000</v>
      </c>
      <c r="B127" s="40" t="s">
        <v>71</v>
      </c>
      <c r="C127" s="40">
        <v>0</v>
      </c>
      <c r="D127" s="40">
        <v>0</v>
      </c>
      <c r="E127" s="40">
        <v>0</v>
      </c>
      <c r="F127" s="40">
        <v>0</v>
      </c>
      <c r="G127" s="136"/>
      <c r="H127" s="136"/>
    </row>
    <row r="128" spans="1:11" s="135" customFormat="1" hidden="1" x14ac:dyDescent="0.3">
      <c r="A128" s="40" t="s">
        <v>72</v>
      </c>
      <c r="B128" s="40" t="s">
        <v>73</v>
      </c>
      <c r="C128" s="40">
        <v>0</v>
      </c>
      <c r="D128" s="40">
        <v>0</v>
      </c>
      <c r="E128" s="40">
        <v>0</v>
      </c>
      <c r="F128" s="40">
        <v>0</v>
      </c>
      <c r="G128" s="136"/>
      <c r="H128" s="136"/>
    </row>
    <row r="129" spans="1:15" s="135" customFormat="1" ht="21" hidden="1" customHeight="1" x14ac:dyDescent="0.3">
      <c r="A129" s="40">
        <v>42020000</v>
      </c>
      <c r="B129" s="40" t="s">
        <v>74</v>
      </c>
      <c r="C129" s="40">
        <v>0</v>
      </c>
      <c r="D129" s="40">
        <v>0</v>
      </c>
      <c r="E129" s="40">
        <v>0</v>
      </c>
      <c r="F129" s="40">
        <v>0</v>
      </c>
      <c r="G129" s="136"/>
      <c r="H129" s="136"/>
    </row>
    <row r="130" spans="1:15" s="135" customFormat="1" ht="21" hidden="1" customHeight="1" x14ac:dyDescent="0.3">
      <c r="A130" s="40"/>
      <c r="B130" s="40"/>
      <c r="C130" s="40">
        <v>0</v>
      </c>
      <c r="D130" s="40">
        <v>0</v>
      </c>
      <c r="E130" s="40">
        <v>0</v>
      </c>
      <c r="F130" s="40">
        <v>0</v>
      </c>
      <c r="G130" s="136"/>
      <c r="H130" s="136"/>
    </row>
    <row r="131" spans="1:15" s="135" customFormat="1" ht="21" customHeight="1" x14ac:dyDescent="0.3">
      <c r="A131" s="140"/>
      <c r="B131" s="190" t="s">
        <v>75</v>
      </c>
      <c r="C131" s="42">
        <v>5516313610.8499994</v>
      </c>
      <c r="D131" s="42">
        <v>3371389937.0800004</v>
      </c>
      <c r="E131" s="42">
        <v>2144923673.77</v>
      </c>
      <c r="F131" s="42">
        <v>93539425.769999996</v>
      </c>
      <c r="G131" s="136"/>
    </row>
    <row r="132" spans="1:15" s="135" customFormat="1" ht="15" customHeight="1" x14ac:dyDescent="0.3">
      <c r="G132" s="136"/>
      <c r="H132" s="136"/>
    </row>
    <row r="133" spans="1:15" s="135" customFormat="1" ht="21" customHeight="1" x14ac:dyDescent="0.3">
      <c r="G133" s="136"/>
    </row>
    <row r="134" spans="1:15" s="135" customFormat="1" ht="17.399999999999999" hidden="1" x14ac:dyDescent="0.3">
      <c r="A134" s="135" t="s">
        <v>119</v>
      </c>
      <c r="E134" s="192" t="s">
        <v>120</v>
      </c>
      <c r="F134" s="192"/>
      <c r="G134" s="136"/>
      <c r="H134" s="136"/>
    </row>
    <row r="135" spans="1:15" s="135" customFormat="1" ht="21" hidden="1" customHeight="1" x14ac:dyDescent="0.3">
      <c r="A135" s="182" t="s">
        <v>143</v>
      </c>
      <c r="E135" s="192" t="s">
        <v>118</v>
      </c>
      <c r="F135" s="192"/>
      <c r="G135" s="136"/>
      <c r="H135" s="136"/>
    </row>
    <row r="136" spans="1:15" s="135" customFormat="1" ht="21" customHeight="1" x14ac:dyDescent="0.3">
      <c r="A136" s="182" t="s">
        <v>161</v>
      </c>
      <c r="E136" s="192" t="s">
        <v>160</v>
      </c>
      <c r="F136" s="192"/>
      <c r="G136" s="136"/>
      <c r="H136" s="136"/>
    </row>
    <row r="137" spans="1:15" s="135" customFormat="1" ht="21" customHeight="1" x14ac:dyDescent="0.3">
      <c r="G137" s="136"/>
      <c r="H137" s="136"/>
    </row>
    <row r="138" spans="1:15" ht="16.5" customHeight="1" x14ac:dyDescent="0.3">
      <c r="A138" s="135"/>
      <c r="B138" s="135"/>
      <c r="C138" s="183"/>
      <c r="D138" s="183"/>
      <c r="E138" s="183"/>
      <c r="F138" s="183"/>
      <c r="G138" s="145"/>
      <c r="H138" s="145"/>
    </row>
    <row r="139" spans="1:15" s="135" customFormat="1" ht="58.5" hidden="1" customHeight="1" x14ac:dyDescent="0.3">
      <c r="A139" s="145"/>
      <c r="O139" s="135" t="s">
        <v>78</v>
      </c>
    </row>
    <row r="140" spans="1:15" hidden="1" x14ac:dyDescent="0.3">
      <c r="A140" s="135" t="s">
        <v>141</v>
      </c>
      <c r="B140" s="135"/>
      <c r="C140" s="135"/>
      <c r="D140" s="135"/>
      <c r="E140" s="135"/>
      <c r="F140" s="135"/>
      <c r="G140" s="145"/>
      <c r="H140" s="145"/>
    </row>
    <row r="141" spans="1:15" x14ac:dyDescent="0.3">
      <c r="A141" s="145"/>
      <c r="B141" s="135"/>
      <c r="C141" s="183"/>
      <c r="D141" s="135"/>
      <c r="E141" s="135"/>
      <c r="F141" s="135"/>
      <c r="G141" s="145"/>
      <c r="H141" s="145"/>
    </row>
    <row r="142" spans="1:15" x14ac:dyDescent="0.3">
      <c r="A142" s="145"/>
      <c r="B142" s="145"/>
      <c r="C142" s="135"/>
      <c r="D142" s="135"/>
      <c r="E142" s="135"/>
      <c r="F142" s="135"/>
      <c r="G142" s="145"/>
      <c r="H142" s="145"/>
    </row>
    <row r="143" spans="1:15" x14ac:dyDescent="0.3">
      <c r="A143" s="145"/>
      <c r="B143" s="145"/>
      <c r="C143" s="135"/>
      <c r="D143" s="135"/>
      <c r="E143" s="135"/>
      <c r="F143" s="135"/>
    </row>
    <row r="145" spans="4:4" x14ac:dyDescent="0.3">
      <c r="D145" s="135"/>
    </row>
  </sheetData>
  <mergeCells count="21">
    <mergeCell ref="E136:F136"/>
    <mergeCell ref="D1:F1"/>
    <mergeCell ref="D2:F2"/>
    <mergeCell ref="D3:F3"/>
    <mergeCell ref="K1:M1"/>
    <mergeCell ref="K2:M2"/>
    <mergeCell ref="K3:M3"/>
    <mergeCell ref="E11:E12"/>
    <mergeCell ref="D10:D12"/>
    <mergeCell ref="A5:F5"/>
    <mergeCell ref="A4:F4"/>
    <mergeCell ref="E135:F135"/>
    <mergeCell ref="A10:A12"/>
    <mergeCell ref="E10:F10"/>
    <mergeCell ref="F11:F12"/>
    <mergeCell ref="B10:B12"/>
    <mergeCell ref="C10:C12"/>
    <mergeCell ref="E134:F134"/>
    <mergeCell ref="A8:B8"/>
    <mergeCell ref="A7:B7"/>
    <mergeCell ref="A6:F6"/>
  </mergeCells>
  <phoneticPr fontId="0" type="noConversion"/>
  <printOptions horizontalCentered="1"/>
  <pageMargins left="0.55118110236220474" right="0.35433070866141736" top="0.23622047244094491" bottom="0.35433070866141736" header="0.23622047244094491" footer="0.15748031496062992"/>
  <pageSetup paperSize="9" scale="73" fitToHeight="3" orientation="landscape" r:id="rId1"/>
  <headerFooter alignWithMargins="0"/>
  <rowBreaks count="3" manualBreakCount="3">
    <brk id="31" min="1" max="5" man="1"/>
    <brk id="51" min="1" max="5" man="1"/>
    <brk id="9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P145"/>
  <sheetViews>
    <sheetView topLeftCell="A4" workbookViewId="0">
      <selection activeCell="D114" sqref="D114"/>
    </sheetView>
  </sheetViews>
  <sheetFormatPr defaultColWidth="9.109375" defaultRowHeight="15.6" x14ac:dyDescent="0.3"/>
  <cols>
    <col min="1" max="1" width="13.44140625" style="68" customWidth="1"/>
    <col min="2" max="2" width="91.109375" style="68" customWidth="1"/>
    <col min="3" max="3" width="24" style="68" customWidth="1"/>
    <col min="4" max="4" width="22" style="68" customWidth="1"/>
    <col min="5" max="5" width="22.6640625" style="68" customWidth="1"/>
    <col min="6" max="6" width="18.33203125" style="68" customWidth="1"/>
    <col min="7" max="7" width="14.44140625" style="68" bestFit="1" customWidth="1"/>
    <col min="8" max="8" width="18.5546875" style="68" customWidth="1"/>
    <col min="9" max="9" width="21.33203125" style="68" customWidth="1"/>
    <col min="10" max="10" width="9.109375" style="68"/>
    <col min="11" max="11" width="9.88671875" style="68" bestFit="1" customWidth="1"/>
    <col min="12" max="12" width="9.109375" style="68"/>
    <col min="13" max="13" width="35" style="68" customWidth="1"/>
    <col min="14" max="16384" width="9.109375" style="68"/>
  </cols>
  <sheetData>
    <row r="1" spans="1:13" s="59" customFormat="1" ht="18" x14ac:dyDescent="0.35">
      <c r="A1" s="57"/>
      <c r="B1" s="57"/>
      <c r="C1" s="203" t="s">
        <v>142</v>
      </c>
      <c r="D1" s="203"/>
      <c r="E1" s="203"/>
      <c r="F1" s="203"/>
      <c r="G1" s="58"/>
      <c r="H1" s="58"/>
      <c r="K1" s="204"/>
      <c r="L1" s="204"/>
      <c r="M1" s="204"/>
    </row>
    <row r="2" spans="1:13" s="62" customFormat="1" ht="18" x14ac:dyDescent="0.35">
      <c r="A2" s="60"/>
      <c r="B2" s="60"/>
      <c r="C2" s="205" t="s">
        <v>157</v>
      </c>
      <c r="D2" s="205"/>
      <c r="E2" s="205"/>
      <c r="F2" s="205"/>
      <c r="G2" s="61"/>
      <c r="H2" s="61"/>
      <c r="K2" s="204"/>
      <c r="L2" s="204"/>
      <c r="M2" s="204"/>
    </row>
    <row r="3" spans="1:13" s="62" customFormat="1" ht="18" x14ac:dyDescent="0.35">
      <c r="A3" s="60"/>
      <c r="B3" s="63"/>
      <c r="C3" s="203" t="s">
        <v>176</v>
      </c>
      <c r="D3" s="203"/>
      <c r="E3" s="203"/>
      <c r="F3" s="203"/>
      <c r="G3" s="61"/>
      <c r="H3" s="61"/>
      <c r="K3" s="204"/>
      <c r="L3" s="204"/>
      <c r="M3" s="204"/>
    </row>
    <row r="4" spans="1:13" s="62" customFormat="1" ht="22.8" x14ac:dyDescent="0.3">
      <c r="A4" s="208" t="s">
        <v>139</v>
      </c>
      <c r="B4" s="208"/>
      <c r="C4" s="208"/>
      <c r="D4" s="208"/>
      <c r="E4" s="208"/>
      <c r="F4" s="208"/>
      <c r="G4" s="61"/>
      <c r="H4" s="61"/>
    </row>
    <row r="5" spans="1:13" s="62" customFormat="1" ht="22.8" x14ac:dyDescent="0.3">
      <c r="A5" s="208" t="s">
        <v>140</v>
      </c>
      <c r="B5" s="208"/>
      <c r="C5" s="208"/>
      <c r="D5" s="208"/>
      <c r="E5" s="208"/>
      <c r="F5" s="208"/>
      <c r="G5" s="64"/>
      <c r="H5" s="61"/>
    </row>
    <row r="6" spans="1:13" s="65" customFormat="1" ht="22.8" x14ac:dyDescent="0.3">
      <c r="A6" s="208"/>
      <c r="B6" s="208"/>
      <c r="C6" s="208"/>
      <c r="D6" s="208"/>
      <c r="E6" s="208"/>
      <c r="F6" s="208"/>
      <c r="G6" s="61"/>
      <c r="H6" s="61"/>
    </row>
    <row r="7" spans="1:13" s="65" customFormat="1" ht="22.8" x14ac:dyDescent="0.3">
      <c r="A7" s="209" t="s">
        <v>85</v>
      </c>
      <c r="B7" s="209"/>
      <c r="C7" s="97"/>
      <c r="D7" s="97"/>
      <c r="E7" s="97"/>
      <c r="F7" s="97"/>
      <c r="G7" s="61"/>
      <c r="H7" s="61"/>
    </row>
    <row r="8" spans="1:13" s="65" customFormat="1" ht="22.8" x14ac:dyDescent="0.3">
      <c r="A8" s="210" t="s">
        <v>84</v>
      </c>
      <c r="B8" s="210"/>
      <c r="C8" s="97"/>
      <c r="D8" s="97"/>
      <c r="E8" s="97"/>
      <c r="F8" s="97"/>
      <c r="G8" s="61"/>
      <c r="H8" s="61"/>
    </row>
    <row r="9" spans="1:13" ht="20.399999999999999" x14ac:dyDescent="0.3">
      <c r="A9" s="58"/>
      <c r="B9" s="66"/>
      <c r="C9" s="66"/>
      <c r="D9" s="58"/>
      <c r="E9" s="58"/>
      <c r="F9" s="67" t="s">
        <v>102</v>
      </c>
      <c r="G9" s="58"/>
      <c r="H9" s="58"/>
    </row>
    <row r="10" spans="1:13" x14ac:dyDescent="0.3">
      <c r="A10" s="211" t="s">
        <v>7</v>
      </c>
      <c r="B10" s="211" t="s">
        <v>8</v>
      </c>
      <c r="C10" s="213" t="s">
        <v>88</v>
      </c>
      <c r="D10" s="206" t="s">
        <v>0</v>
      </c>
      <c r="E10" s="206" t="s">
        <v>1</v>
      </c>
      <c r="F10" s="206"/>
      <c r="G10" s="58"/>
      <c r="H10" s="58"/>
    </row>
    <row r="11" spans="1:13" x14ac:dyDescent="0.3">
      <c r="A11" s="212"/>
      <c r="B11" s="211"/>
      <c r="C11" s="213"/>
      <c r="D11" s="214"/>
      <c r="E11" s="206" t="s">
        <v>89</v>
      </c>
      <c r="F11" s="206" t="s">
        <v>87</v>
      </c>
      <c r="G11" s="58"/>
      <c r="H11" s="58" t="s">
        <v>136</v>
      </c>
      <c r="I11" s="68" t="s">
        <v>137</v>
      </c>
      <c r="J11" s="68" t="s">
        <v>138</v>
      </c>
    </row>
    <row r="12" spans="1:13" s="65" customFormat="1" x14ac:dyDescent="0.3">
      <c r="A12" s="212"/>
      <c r="B12" s="211"/>
      <c r="C12" s="213"/>
      <c r="D12" s="214"/>
      <c r="E12" s="206"/>
      <c r="F12" s="206"/>
      <c r="G12" s="61"/>
      <c r="H12" s="61"/>
    </row>
    <row r="13" spans="1:13" s="65" customFormat="1" ht="17.399999999999999" x14ac:dyDescent="0.3">
      <c r="A13" s="99">
        <v>1</v>
      </c>
      <c r="B13" s="99">
        <v>2</v>
      </c>
      <c r="C13" s="99">
        <v>3</v>
      </c>
      <c r="D13" s="99">
        <v>4</v>
      </c>
      <c r="E13" s="99">
        <v>5</v>
      </c>
      <c r="F13" s="99">
        <v>6</v>
      </c>
      <c r="G13" s="61"/>
      <c r="H13" s="61"/>
    </row>
    <row r="14" spans="1:13" s="74" customFormat="1" ht="17.399999999999999" hidden="1" x14ac:dyDescent="0.25">
      <c r="A14" s="69">
        <v>10000000</v>
      </c>
      <c r="B14" s="98" t="s">
        <v>3</v>
      </c>
      <c r="C14" s="70">
        <f>C15+C28+C37</f>
        <v>0</v>
      </c>
      <c r="D14" s="71">
        <f>D15+D28+D37</f>
        <v>0</v>
      </c>
      <c r="E14" s="71">
        <f>E15+E28+E37</f>
        <v>0</v>
      </c>
      <c r="F14" s="71"/>
      <c r="G14" s="72"/>
      <c r="H14" s="73"/>
    </row>
    <row r="15" spans="1:13" s="74" customFormat="1" ht="31.2" hidden="1" x14ac:dyDescent="0.25">
      <c r="A15" s="69" t="s">
        <v>103</v>
      </c>
      <c r="B15" s="75" t="s">
        <v>104</v>
      </c>
      <c r="C15" s="76">
        <f>C16+C21</f>
        <v>0</v>
      </c>
      <c r="D15" s="76">
        <f>D16+D21</f>
        <v>0</v>
      </c>
      <c r="E15" s="76"/>
      <c r="F15" s="77"/>
      <c r="G15" s="72"/>
      <c r="H15" s="72"/>
    </row>
    <row r="16" spans="1:13" ht="18" hidden="1" x14ac:dyDescent="0.3">
      <c r="A16" s="78">
        <v>11010000</v>
      </c>
      <c r="B16" s="79" t="s">
        <v>43</v>
      </c>
      <c r="C16" s="80">
        <f>C17+C18+C19+C20</f>
        <v>0</v>
      </c>
      <c r="D16" s="77">
        <f>D17+D18+D19+D20</f>
        <v>0</v>
      </c>
      <c r="E16" s="77"/>
      <c r="F16" s="77"/>
      <c r="G16" s="58"/>
      <c r="H16" s="81"/>
    </row>
    <row r="17" spans="1:8" ht="31.2" hidden="1" x14ac:dyDescent="0.3">
      <c r="A17" s="82">
        <v>11010100</v>
      </c>
      <c r="B17" s="83" t="s">
        <v>29</v>
      </c>
      <c r="C17" s="84">
        <f>D17+E17</f>
        <v>0</v>
      </c>
      <c r="D17" s="85"/>
      <c r="E17" s="77"/>
      <c r="F17" s="77"/>
      <c r="G17" s="58"/>
      <c r="H17" s="58"/>
    </row>
    <row r="18" spans="1:8" ht="46.8" hidden="1" x14ac:dyDescent="0.3">
      <c r="A18" s="82">
        <v>11010200</v>
      </c>
      <c r="B18" s="83" t="s">
        <v>30</v>
      </c>
      <c r="C18" s="84">
        <f>D18+E18</f>
        <v>0</v>
      </c>
      <c r="D18" s="85"/>
      <c r="E18" s="77"/>
      <c r="F18" s="77"/>
      <c r="G18" s="58"/>
      <c r="H18" s="58"/>
    </row>
    <row r="19" spans="1:8" ht="31.2" hidden="1" x14ac:dyDescent="0.3">
      <c r="A19" s="82">
        <v>11010400</v>
      </c>
      <c r="B19" s="83" t="s">
        <v>31</v>
      </c>
      <c r="C19" s="84">
        <f>D19+E19</f>
        <v>0</v>
      </c>
      <c r="D19" s="85"/>
      <c r="E19" s="77"/>
      <c r="F19" s="77"/>
      <c r="G19" s="58"/>
      <c r="H19" s="58"/>
    </row>
    <row r="20" spans="1:8" ht="31.2" hidden="1" x14ac:dyDescent="0.3">
      <c r="A20" s="82">
        <v>11010500</v>
      </c>
      <c r="B20" s="83" t="s">
        <v>32</v>
      </c>
      <c r="C20" s="84">
        <f>D20+E20</f>
        <v>0</v>
      </c>
      <c r="D20" s="85"/>
      <c r="E20" s="77"/>
      <c r="F20" s="77"/>
      <c r="G20" s="58"/>
      <c r="H20" s="58"/>
    </row>
    <row r="21" spans="1:8" ht="18" hidden="1" x14ac:dyDescent="0.3">
      <c r="A21" s="78">
        <v>11020000</v>
      </c>
      <c r="B21" s="79" t="s">
        <v>6</v>
      </c>
      <c r="C21" s="80">
        <f>C22+C23+C24+C25+C26+C27</f>
        <v>0</v>
      </c>
      <c r="D21" s="80">
        <f>D22+D23+D24+D25+D26+D27</f>
        <v>0</v>
      </c>
      <c r="E21" s="77"/>
      <c r="F21" s="77"/>
      <c r="G21" s="58"/>
      <c r="H21" s="58"/>
    </row>
    <row r="22" spans="1:8" ht="31.2" hidden="1" x14ac:dyDescent="0.3">
      <c r="A22" s="82">
        <v>11020200</v>
      </c>
      <c r="B22" s="83" t="s">
        <v>16</v>
      </c>
      <c r="C22" s="84">
        <f t="shared" ref="C22:C27" si="0">D22+E22</f>
        <v>0</v>
      </c>
      <c r="D22" s="85"/>
      <c r="E22" s="77"/>
      <c r="F22" s="77"/>
      <c r="G22" s="58"/>
      <c r="H22" s="58"/>
    </row>
    <row r="23" spans="1:8" ht="18" hidden="1" x14ac:dyDescent="0.3">
      <c r="A23" s="82">
        <v>11020300</v>
      </c>
      <c r="B23" s="83" t="s">
        <v>39</v>
      </c>
      <c r="C23" s="84">
        <f t="shared" si="0"/>
        <v>0</v>
      </c>
      <c r="D23" s="85"/>
      <c r="E23" s="77"/>
      <c r="F23" s="77"/>
      <c r="G23" s="58"/>
      <c r="H23" s="58"/>
    </row>
    <row r="24" spans="1:8" ht="18" hidden="1" x14ac:dyDescent="0.3">
      <c r="A24" s="82">
        <v>11020500</v>
      </c>
      <c r="B24" s="83" t="s">
        <v>40</v>
      </c>
      <c r="C24" s="84">
        <f t="shared" si="0"/>
        <v>0</v>
      </c>
      <c r="D24" s="85"/>
      <c r="E24" s="77"/>
      <c r="F24" s="77"/>
      <c r="G24" s="58"/>
      <c r="H24" s="58"/>
    </row>
    <row r="25" spans="1:8" ht="31.2" hidden="1" x14ac:dyDescent="0.3">
      <c r="A25" s="82">
        <v>11020700</v>
      </c>
      <c r="B25" s="83" t="s">
        <v>41</v>
      </c>
      <c r="C25" s="84">
        <f t="shared" si="0"/>
        <v>0</v>
      </c>
      <c r="D25" s="85"/>
      <c r="E25" s="77"/>
      <c r="F25" s="77"/>
      <c r="G25" s="58"/>
      <c r="H25" s="58"/>
    </row>
    <row r="26" spans="1:8" ht="18" hidden="1" x14ac:dyDescent="0.3">
      <c r="A26" s="82">
        <v>11021000</v>
      </c>
      <c r="B26" s="83" t="s">
        <v>121</v>
      </c>
      <c r="C26" s="84">
        <f t="shared" si="0"/>
        <v>0</v>
      </c>
      <c r="D26" s="85"/>
      <c r="E26" s="77"/>
      <c r="F26" s="77"/>
      <c r="G26" s="58"/>
      <c r="H26" s="58"/>
    </row>
    <row r="27" spans="1:8" ht="46.8" hidden="1" x14ac:dyDescent="0.3">
      <c r="A27" s="82">
        <v>11021600</v>
      </c>
      <c r="B27" s="83" t="s">
        <v>42</v>
      </c>
      <c r="C27" s="84">
        <f t="shared" si="0"/>
        <v>0</v>
      </c>
      <c r="D27" s="85"/>
      <c r="E27" s="77"/>
      <c r="F27" s="77"/>
      <c r="G27" s="58"/>
      <c r="H27" s="58"/>
    </row>
    <row r="28" spans="1:8" ht="18" hidden="1" x14ac:dyDescent="0.3">
      <c r="A28" s="69" t="s">
        <v>80</v>
      </c>
      <c r="B28" s="75" t="s">
        <v>34</v>
      </c>
      <c r="C28" s="76">
        <f>C29+C33+C35</f>
        <v>0</v>
      </c>
      <c r="D28" s="76">
        <f>D29+D33+D35</f>
        <v>0</v>
      </c>
      <c r="E28" s="76"/>
      <c r="F28" s="77"/>
      <c r="G28" s="58"/>
      <c r="H28" s="58"/>
    </row>
    <row r="29" spans="1:8" ht="18" hidden="1" x14ac:dyDescent="0.3">
      <c r="A29" s="78">
        <v>13020000</v>
      </c>
      <c r="B29" s="79" t="s">
        <v>35</v>
      </c>
      <c r="C29" s="86">
        <f>C30+C31+C32</f>
        <v>0</v>
      </c>
      <c r="D29" s="86">
        <f>D30+D31+D32</f>
        <v>0</v>
      </c>
      <c r="E29" s="86"/>
      <c r="F29" s="86"/>
      <c r="G29" s="58"/>
      <c r="H29" s="58"/>
    </row>
    <row r="30" spans="1:8" ht="31.2" hidden="1" x14ac:dyDescent="0.3">
      <c r="A30" s="82">
        <v>13020100</v>
      </c>
      <c r="B30" s="83" t="s">
        <v>36</v>
      </c>
      <c r="C30" s="84">
        <f>D30+E30</f>
        <v>0</v>
      </c>
      <c r="D30" s="87"/>
      <c r="E30" s="76"/>
      <c r="F30" s="77"/>
      <c r="G30" s="58"/>
      <c r="H30" s="58"/>
    </row>
    <row r="31" spans="1:8" ht="18" hidden="1" x14ac:dyDescent="0.3">
      <c r="A31" s="82">
        <v>13020300</v>
      </c>
      <c r="B31" s="83" t="s">
        <v>37</v>
      </c>
      <c r="C31" s="84">
        <f>D31+E31</f>
        <v>0</v>
      </c>
      <c r="D31" s="87"/>
      <c r="E31" s="76"/>
      <c r="F31" s="77"/>
      <c r="G31" s="58"/>
      <c r="H31" s="58"/>
    </row>
    <row r="32" spans="1:8" ht="31.2" hidden="1" x14ac:dyDescent="0.3">
      <c r="A32" s="82">
        <v>13020400</v>
      </c>
      <c r="B32" s="83" t="s">
        <v>38</v>
      </c>
      <c r="C32" s="84">
        <f>D32+E32</f>
        <v>0</v>
      </c>
      <c r="D32" s="87"/>
      <c r="E32" s="76"/>
      <c r="F32" s="77"/>
      <c r="G32" s="58"/>
      <c r="H32" s="58"/>
    </row>
    <row r="33" spans="1:8" ht="18" hidden="1" x14ac:dyDescent="0.3">
      <c r="A33" s="88">
        <v>13030000</v>
      </c>
      <c r="B33" s="89" t="s">
        <v>122</v>
      </c>
      <c r="C33" s="90">
        <f>C34</f>
        <v>0</v>
      </c>
      <c r="D33" s="77">
        <f>D34</f>
        <v>0</v>
      </c>
      <c r="E33" s="76"/>
      <c r="F33" s="77"/>
      <c r="G33" s="58"/>
      <c r="H33" s="58"/>
    </row>
    <row r="34" spans="1:8" ht="31.2" hidden="1" x14ac:dyDescent="0.3">
      <c r="A34" s="82">
        <v>13030100</v>
      </c>
      <c r="B34" s="83" t="s">
        <v>123</v>
      </c>
      <c r="C34" s="84">
        <f>D34+E34</f>
        <v>0</v>
      </c>
      <c r="D34" s="85"/>
      <c r="E34" s="76"/>
      <c r="F34" s="77"/>
      <c r="G34" s="58"/>
      <c r="H34" s="58"/>
    </row>
    <row r="35" spans="1:8" ht="18" hidden="1" x14ac:dyDescent="0.3">
      <c r="A35" s="82">
        <v>13070000</v>
      </c>
      <c r="B35" s="83" t="s">
        <v>18</v>
      </c>
      <c r="C35" s="84">
        <f>C36</f>
        <v>0</v>
      </c>
      <c r="D35" s="85">
        <f>D36</f>
        <v>0</v>
      </c>
      <c r="E35" s="76"/>
      <c r="F35" s="77"/>
      <c r="G35" s="58"/>
      <c r="H35" s="58"/>
    </row>
    <row r="36" spans="1:8" ht="18" hidden="1" x14ac:dyDescent="0.3">
      <c r="A36" s="82">
        <v>13070200</v>
      </c>
      <c r="B36" s="83" t="s">
        <v>17</v>
      </c>
      <c r="C36" s="84">
        <f>D36+E36</f>
        <v>0</v>
      </c>
      <c r="D36" s="85"/>
      <c r="E36" s="76"/>
      <c r="F36" s="77"/>
      <c r="G36" s="58"/>
      <c r="H36" s="58"/>
    </row>
    <row r="37" spans="1:8" ht="18" hidden="1" x14ac:dyDescent="0.3">
      <c r="A37" s="69">
        <v>19000000</v>
      </c>
      <c r="B37" s="100" t="s">
        <v>22</v>
      </c>
      <c r="C37" s="70">
        <f>C38</f>
        <v>0</v>
      </c>
      <c r="D37" s="76"/>
      <c r="E37" s="76">
        <f>E38</f>
        <v>0</v>
      </c>
      <c r="F37" s="77"/>
      <c r="G37" s="58"/>
      <c r="H37" s="58"/>
    </row>
    <row r="38" spans="1:8" ht="18" hidden="1" x14ac:dyDescent="0.3">
      <c r="A38" s="78">
        <v>19010000</v>
      </c>
      <c r="B38" s="89" t="s">
        <v>19</v>
      </c>
      <c r="C38" s="90">
        <f>C39+C40+C41</f>
        <v>0</v>
      </c>
      <c r="D38" s="86"/>
      <c r="E38" s="86">
        <f>E39+E40+E41</f>
        <v>0</v>
      </c>
      <c r="F38" s="77"/>
      <c r="G38" s="58"/>
      <c r="H38" s="58"/>
    </row>
    <row r="39" spans="1:8" ht="46.8" hidden="1" x14ac:dyDescent="0.3">
      <c r="A39" s="82">
        <v>19010100</v>
      </c>
      <c r="B39" s="83" t="s">
        <v>92</v>
      </c>
      <c r="C39" s="84">
        <f>D39+E39</f>
        <v>0</v>
      </c>
      <c r="D39" s="85"/>
      <c r="E39" s="87"/>
      <c r="F39" s="77"/>
      <c r="G39" s="58"/>
      <c r="H39" s="58"/>
    </row>
    <row r="40" spans="1:8" ht="18" hidden="1" x14ac:dyDescent="0.3">
      <c r="A40" s="82">
        <v>19010200</v>
      </c>
      <c r="B40" s="83" t="s">
        <v>20</v>
      </c>
      <c r="C40" s="84">
        <f>D40+E40</f>
        <v>0</v>
      </c>
      <c r="D40" s="85"/>
      <c r="E40" s="87"/>
      <c r="F40" s="77"/>
      <c r="G40" s="58"/>
      <c r="H40" s="58"/>
    </row>
    <row r="41" spans="1:8" ht="31.2" hidden="1" x14ac:dyDescent="0.3">
      <c r="A41" s="82">
        <v>19010300</v>
      </c>
      <c r="B41" s="83" t="s">
        <v>21</v>
      </c>
      <c r="C41" s="84">
        <f>D41+E41</f>
        <v>0</v>
      </c>
      <c r="D41" s="85"/>
      <c r="E41" s="87"/>
      <c r="F41" s="77"/>
      <c r="G41" s="58"/>
      <c r="H41" s="58"/>
    </row>
    <row r="42" spans="1:8" s="62" customFormat="1" ht="17.399999999999999" hidden="1" x14ac:dyDescent="0.3">
      <c r="A42" s="69">
        <v>20000000</v>
      </c>
      <c r="B42" s="98" t="s">
        <v>4</v>
      </c>
      <c r="C42" s="71">
        <f>C43+C52+C67+C73</f>
        <v>0</v>
      </c>
      <c r="D42" s="71">
        <f>D43+D52+D67+D73</f>
        <v>0</v>
      </c>
      <c r="E42" s="71">
        <f>E43+E52+E67+E73</f>
        <v>0</v>
      </c>
      <c r="F42" s="71"/>
      <c r="G42" s="61"/>
      <c r="H42" s="61"/>
    </row>
    <row r="43" spans="1:8" s="62" customFormat="1" ht="18" hidden="1" x14ac:dyDescent="0.3">
      <c r="A43" s="69" t="s">
        <v>105</v>
      </c>
      <c r="B43" s="75" t="s">
        <v>106</v>
      </c>
      <c r="C43" s="101">
        <f>C44+C47+C49+C46</f>
        <v>0</v>
      </c>
      <c r="D43" s="101">
        <f>D44+D47+D49+D46</f>
        <v>0</v>
      </c>
      <c r="E43" s="101">
        <f>E44+E47+E49+E46</f>
        <v>0</v>
      </c>
      <c r="F43" s="77"/>
      <c r="G43" s="61"/>
      <c r="H43" s="61"/>
    </row>
    <row r="44" spans="1:8" s="62" customFormat="1" ht="60" hidden="1" x14ac:dyDescent="0.3">
      <c r="A44" s="78" t="s">
        <v>10</v>
      </c>
      <c r="B44" s="79" t="s">
        <v>146</v>
      </c>
      <c r="C44" s="91">
        <f>C45</f>
        <v>0</v>
      </c>
      <c r="D44" s="91">
        <f>D45</f>
        <v>0</v>
      </c>
      <c r="E44" s="91"/>
      <c r="F44" s="91"/>
      <c r="G44" s="61"/>
      <c r="H44" s="61"/>
    </row>
    <row r="45" spans="1:8" s="62" customFormat="1" ht="31.2" hidden="1" x14ac:dyDescent="0.3">
      <c r="A45" s="82">
        <v>21010300</v>
      </c>
      <c r="B45" s="83" t="s">
        <v>45</v>
      </c>
      <c r="C45" s="84">
        <f>D45+E45</f>
        <v>0</v>
      </c>
      <c r="D45" s="85"/>
      <c r="E45" s="76"/>
      <c r="F45" s="77"/>
      <c r="G45" s="61"/>
      <c r="H45" s="61"/>
    </row>
    <row r="46" spans="1:8" s="62" customFormat="1" ht="18" hidden="1" x14ac:dyDescent="0.3">
      <c r="A46" s="95">
        <v>21050000</v>
      </c>
      <c r="B46" s="94" t="s">
        <v>49</v>
      </c>
      <c r="C46" s="90">
        <f>D46+E46</f>
        <v>0</v>
      </c>
      <c r="D46" s="77"/>
      <c r="E46" s="76"/>
      <c r="F46" s="77"/>
      <c r="G46" s="61"/>
      <c r="H46" s="61"/>
    </row>
    <row r="47" spans="1:8" s="62" customFormat="1" ht="18" hidden="1" x14ac:dyDescent="0.3">
      <c r="A47" s="95">
        <v>21080000</v>
      </c>
      <c r="B47" s="94" t="s">
        <v>13</v>
      </c>
      <c r="C47" s="96">
        <f>C48</f>
        <v>0</v>
      </c>
      <c r="D47" s="96">
        <f>D48</f>
        <v>0</v>
      </c>
      <c r="E47" s="71"/>
      <c r="F47" s="71"/>
      <c r="G47" s="61"/>
      <c r="H47" s="61"/>
    </row>
    <row r="48" spans="1:8" s="62" customFormat="1" ht="18" hidden="1" x14ac:dyDescent="0.3">
      <c r="A48" s="82">
        <v>21080500</v>
      </c>
      <c r="B48" s="83" t="s">
        <v>2</v>
      </c>
      <c r="C48" s="84">
        <f>D48+E48</f>
        <v>0</v>
      </c>
      <c r="D48" s="85"/>
      <c r="E48" s="76"/>
      <c r="F48" s="77"/>
      <c r="G48" s="61"/>
      <c r="H48" s="61"/>
    </row>
    <row r="49" spans="1:8" ht="36.75" hidden="1" customHeight="1" x14ac:dyDescent="0.3">
      <c r="A49" s="95">
        <v>21110000</v>
      </c>
      <c r="B49" s="94" t="s">
        <v>23</v>
      </c>
      <c r="C49" s="90">
        <f>D49+E49</f>
        <v>0</v>
      </c>
      <c r="D49" s="96"/>
      <c r="E49" s="96"/>
      <c r="F49" s="71"/>
      <c r="G49" s="58"/>
      <c r="H49" s="58"/>
    </row>
    <row r="50" spans="1:8" ht="36.75" hidden="1" customHeight="1" x14ac:dyDescent="0.3">
      <c r="A50" s="95"/>
      <c r="B50" s="94"/>
      <c r="C50" s="90"/>
      <c r="D50" s="96"/>
      <c r="E50" s="96"/>
      <c r="F50" s="71"/>
      <c r="G50" s="58"/>
      <c r="H50" s="58"/>
    </row>
    <row r="51" spans="1:8" ht="36.75" hidden="1" customHeight="1" x14ac:dyDescent="0.3">
      <c r="A51" s="95"/>
      <c r="B51" s="94"/>
      <c r="C51" s="90"/>
      <c r="D51" s="96"/>
      <c r="E51" s="96"/>
      <c r="F51" s="71"/>
      <c r="G51" s="58"/>
      <c r="H51" s="58"/>
    </row>
    <row r="52" spans="1:8" ht="31.5" hidden="1" customHeight="1" x14ac:dyDescent="0.3">
      <c r="A52" s="69" t="s">
        <v>108</v>
      </c>
      <c r="B52" s="75" t="s">
        <v>25</v>
      </c>
      <c r="C52" s="101">
        <f>C53+C64+C66</f>
        <v>0</v>
      </c>
      <c r="D52" s="101">
        <f>D53+D64+D66</f>
        <v>0</v>
      </c>
      <c r="E52" s="101"/>
      <c r="F52" s="77"/>
      <c r="G52" s="58"/>
      <c r="H52" s="58"/>
    </row>
    <row r="53" spans="1:8" ht="24" hidden="1" customHeight="1" x14ac:dyDescent="0.3">
      <c r="A53" s="78">
        <v>22010000</v>
      </c>
      <c r="B53" s="94" t="s">
        <v>33</v>
      </c>
      <c r="C53" s="86">
        <f>C54+C55+C57+C58+C59+C56+C60+C61+C62+C63</f>
        <v>0</v>
      </c>
      <c r="D53" s="86">
        <f>D54+D55+D57+D58+D59+D56+D60+D61+D62+D63</f>
        <v>0</v>
      </c>
      <c r="E53" s="101"/>
      <c r="F53" s="77"/>
      <c r="G53" s="58"/>
      <c r="H53" s="58"/>
    </row>
    <row r="54" spans="1:8" ht="47.25" hidden="1" customHeight="1" x14ac:dyDescent="0.3">
      <c r="A54" s="102">
        <v>22010200</v>
      </c>
      <c r="B54" s="103" t="s">
        <v>46</v>
      </c>
      <c r="C54" s="84">
        <f t="shared" ref="C54:C63" si="1">D54+E54</f>
        <v>0</v>
      </c>
      <c r="D54" s="87"/>
      <c r="E54" s="101"/>
      <c r="F54" s="77"/>
      <c r="G54" s="58"/>
      <c r="H54" s="58"/>
    </row>
    <row r="55" spans="1:8" ht="62.25" hidden="1" customHeight="1" x14ac:dyDescent="0.3">
      <c r="A55" s="102">
        <v>22010500</v>
      </c>
      <c r="B55" s="104" t="s">
        <v>126</v>
      </c>
      <c r="C55" s="84">
        <f t="shared" si="1"/>
        <v>0</v>
      </c>
      <c r="D55" s="87"/>
      <c r="E55" s="101"/>
      <c r="F55" s="77"/>
      <c r="G55" s="58"/>
      <c r="H55" s="58"/>
    </row>
    <row r="56" spans="1:8" ht="50.25" hidden="1" customHeight="1" x14ac:dyDescent="0.3">
      <c r="A56" s="102">
        <v>22010600</v>
      </c>
      <c r="B56" s="103" t="s">
        <v>124</v>
      </c>
      <c r="C56" s="105">
        <f t="shared" si="1"/>
        <v>0</v>
      </c>
      <c r="D56" s="106"/>
      <c r="E56" s="107"/>
      <c r="F56" s="108"/>
      <c r="G56" s="58"/>
      <c r="H56" s="58"/>
    </row>
    <row r="57" spans="1:8" ht="46.5" hidden="1" customHeight="1" x14ac:dyDescent="0.3">
      <c r="A57" s="102">
        <v>22011000</v>
      </c>
      <c r="B57" s="103" t="s">
        <v>127</v>
      </c>
      <c r="C57" s="84">
        <f t="shared" si="1"/>
        <v>0</v>
      </c>
      <c r="D57" s="87"/>
      <c r="E57" s="101"/>
      <c r="F57" s="77"/>
      <c r="G57" s="58"/>
      <c r="H57" s="58"/>
    </row>
    <row r="58" spans="1:8" ht="50.25" hidden="1" customHeight="1" x14ac:dyDescent="0.3">
      <c r="A58" s="102">
        <v>22011100</v>
      </c>
      <c r="B58" s="103" t="s">
        <v>128</v>
      </c>
      <c r="C58" s="84">
        <f t="shared" si="1"/>
        <v>0</v>
      </c>
      <c r="D58" s="87"/>
      <c r="E58" s="101"/>
      <c r="F58" s="77"/>
      <c r="G58" s="58"/>
      <c r="H58" s="58"/>
    </row>
    <row r="59" spans="1:8" ht="31.5" hidden="1" customHeight="1" x14ac:dyDescent="0.3">
      <c r="A59" s="102">
        <v>22011800</v>
      </c>
      <c r="B59" s="103" t="s">
        <v>24</v>
      </c>
      <c r="C59" s="84">
        <f t="shared" si="1"/>
        <v>0</v>
      </c>
      <c r="D59" s="87"/>
      <c r="E59" s="101"/>
      <c r="F59" s="77"/>
      <c r="G59" s="58"/>
      <c r="H59" s="58"/>
    </row>
    <row r="60" spans="1:8" ht="31.5" hidden="1" customHeight="1" x14ac:dyDescent="0.3">
      <c r="A60" s="102">
        <v>22013100</v>
      </c>
      <c r="B60" s="103" t="s">
        <v>95</v>
      </c>
      <c r="C60" s="105">
        <f t="shared" si="1"/>
        <v>0</v>
      </c>
      <c r="D60" s="106"/>
      <c r="E60" s="107"/>
      <c r="F60" s="108"/>
      <c r="G60" s="58"/>
      <c r="H60" s="58"/>
    </row>
    <row r="61" spans="1:8" ht="31.5" hidden="1" customHeight="1" x14ac:dyDescent="0.3">
      <c r="A61" s="102">
        <v>22013200</v>
      </c>
      <c r="B61" s="103" t="s">
        <v>96</v>
      </c>
      <c r="C61" s="105">
        <f t="shared" si="1"/>
        <v>0</v>
      </c>
      <c r="D61" s="106"/>
      <c r="E61" s="107"/>
      <c r="F61" s="108"/>
      <c r="G61" s="58"/>
      <c r="H61" s="58"/>
    </row>
    <row r="62" spans="1:8" ht="31.5" hidden="1" customHeight="1" x14ac:dyDescent="0.3">
      <c r="A62" s="102">
        <v>22013300</v>
      </c>
      <c r="B62" s="103" t="s">
        <v>97</v>
      </c>
      <c r="C62" s="105">
        <f t="shared" si="1"/>
        <v>0</v>
      </c>
      <c r="D62" s="106"/>
      <c r="E62" s="107"/>
      <c r="F62" s="108"/>
      <c r="G62" s="58"/>
      <c r="H62" s="58"/>
    </row>
    <row r="63" spans="1:8" ht="31.5" hidden="1" customHeight="1" x14ac:dyDescent="0.3">
      <c r="A63" s="102">
        <v>22013400</v>
      </c>
      <c r="B63" s="103" t="s">
        <v>98</v>
      </c>
      <c r="C63" s="105">
        <f t="shared" si="1"/>
        <v>0</v>
      </c>
      <c r="D63" s="106"/>
      <c r="E63" s="107"/>
      <c r="F63" s="108"/>
      <c r="G63" s="58"/>
      <c r="H63" s="58"/>
    </row>
    <row r="64" spans="1:8" ht="34.5" hidden="1" customHeight="1" x14ac:dyDescent="0.3">
      <c r="A64" s="95" t="s">
        <v>109</v>
      </c>
      <c r="B64" s="94" t="s">
        <v>14</v>
      </c>
      <c r="C64" s="96">
        <f>C65</f>
        <v>0</v>
      </c>
      <c r="D64" s="96">
        <f>D65</f>
        <v>0</v>
      </c>
      <c r="E64" s="96"/>
      <c r="F64" s="71"/>
      <c r="G64" s="58"/>
      <c r="H64" s="58"/>
    </row>
    <row r="65" spans="1:8" ht="33" hidden="1" customHeight="1" x14ac:dyDescent="0.3">
      <c r="A65" s="82">
        <v>22080400</v>
      </c>
      <c r="B65" s="83" t="s">
        <v>129</v>
      </c>
      <c r="C65" s="84">
        <f>D65+E65</f>
        <v>0</v>
      </c>
      <c r="D65" s="85"/>
      <c r="E65" s="76"/>
      <c r="F65" s="77"/>
      <c r="G65" s="58"/>
      <c r="H65" s="58"/>
    </row>
    <row r="66" spans="1:8" ht="60.75" hidden="1" customHeight="1" x14ac:dyDescent="0.3">
      <c r="A66" s="88">
        <v>22130000</v>
      </c>
      <c r="B66" s="89" t="s">
        <v>47</v>
      </c>
      <c r="C66" s="77">
        <f>D66+E66</f>
        <v>0</v>
      </c>
      <c r="D66" s="77"/>
      <c r="E66" s="76"/>
      <c r="F66" s="77"/>
      <c r="G66" s="58"/>
      <c r="H66" s="58"/>
    </row>
    <row r="67" spans="1:8" ht="27" hidden="1" customHeight="1" x14ac:dyDescent="0.3">
      <c r="A67" s="69" t="s">
        <v>110</v>
      </c>
      <c r="B67" s="75" t="s">
        <v>111</v>
      </c>
      <c r="C67" s="101">
        <f>C68+C71</f>
        <v>0</v>
      </c>
      <c r="D67" s="101">
        <f>D68</f>
        <v>0</v>
      </c>
      <c r="E67" s="101">
        <f>E68+E71</f>
        <v>0</v>
      </c>
      <c r="F67" s="77"/>
      <c r="G67" s="58"/>
      <c r="H67" s="58"/>
    </row>
    <row r="68" spans="1:8" ht="24" hidden="1" customHeight="1" x14ac:dyDescent="0.3">
      <c r="A68" s="95" t="s">
        <v>112</v>
      </c>
      <c r="B68" s="94" t="s">
        <v>113</v>
      </c>
      <c r="C68" s="96">
        <f>D68+E68</f>
        <v>0</v>
      </c>
      <c r="D68" s="96">
        <f>D69</f>
        <v>0</v>
      </c>
      <c r="E68" s="96">
        <f>E70</f>
        <v>0</v>
      </c>
      <c r="F68" s="71"/>
      <c r="G68" s="58"/>
      <c r="H68" s="58"/>
    </row>
    <row r="69" spans="1:8" ht="21.75" hidden="1" customHeight="1" x14ac:dyDescent="0.3">
      <c r="A69" s="82">
        <v>24060300</v>
      </c>
      <c r="B69" s="83" t="s">
        <v>2</v>
      </c>
      <c r="C69" s="84">
        <f>D69+E69</f>
        <v>0</v>
      </c>
      <c r="D69" s="85"/>
      <c r="E69" s="76"/>
      <c r="F69" s="77"/>
      <c r="G69" s="58"/>
      <c r="H69" s="58"/>
    </row>
    <row r="70" spans="1:8" ht="46.8" hidden="1" x14ac:dyDescent="0.3">
      <c r="A70" s="82">
        <v>24062100</v>
      </c>
      <c r="B70" s="83" t="s">
        <v>11</v>
      </c>
      <c r="C70" s="84">
        <f>D70+E70</f>
        <v>0</v>
      </c>
      <c r="D70" s="85"/>
      <c r="E70" s="85"/>
      <c r="F70" s="77"/>
      <c r="G70" s="58"/>
      <c r="H70" s="58"/>
    </row>
    <row r="71" spans="1:8" ht="16.5" hidden="1" customHeight="1" x14ac:dyDescent="0.3">
      <c r="A71" s="95" t="s">
        <v>114</v>
      </c>
      <c r="B71" s="94" t="s">
        <v>115</v>
      </c>
      <c r="C71" s="96">
        <f>C72</f>
        <v>0</v>
      </c>
      <c r="D71" s="96"/>
      <c r="E71" s="96">
        <f>E72</f>
        <v>0</v>
      </c>
      <c r="F71" s="71"/>
      <c r="G71" s="58"/>
      <c r="H71" s="58"/>
    </row>
    <row r="72" spans="1:8" ht="46.8" hidden="1" x14ac:dyDescent="0.3">
      <c r="A72" s="82">
        <v>24110900</v>
      </c>
      <c r="B72" s="83" t="s">
        <v>9</v>
      </c>
      <c r="C72" s="84">
        <f>D72+E72</f>
        <v>0</v>
      </c>
      <c r="D72" s="85"/>
      <c r="E72" s="85"/>
      <c r="F72" s="77"/>
      <c r="G72" s="58"/>
      <c r="H72" s="58"/>
    </row>
    <row r="73" spans="1:8" ht="19.5" hidden="1" customHeight="1" x14ac:dyDescent="0.3">
      <c r="A73" s="69">
        <v>25000000</v>
      </c>
      <c r="B73" s="75" t="s">
        <v>116</v>
      </c>
      <c r="C73" s="101">
        <f>C74+C79</f>
        <v>0</v>
      </c>
      <c r="D73" s="101"/>
      <c r="E73" s="101">
        <f>E74+E79</f>
        <v>0</v>
      </c>
      <c r="F73" s="77"/>
      <c r="G73" s="58"/>
      <c r="H73" s="109"/>
    </row>
    <row r="74" spans="1:8" ht="31.5" hidden="1" customHeight="1" x14ac:dyDescent="0.3">
      <c r="A74" s="95">
        <v>25010000</v>
      </c>
      <c r="B74" s="94" t="s">
        <v>48</v>
      </c>
      <c r="C74" s="96">
        <f>C75+C76+C77+C78</f>
        <v>0</v>
      </c>
      <c r="D74" s="96"/>
      <c r="E74" s="96">
        <f>E75+E76+E77+E78</f>
        <v>0</v>
      </c>
      <c r="F74" s="71"/>
      <c r="G74" s="58"/>
      <c r="H74" s="58"/>
    </row>
    <row r="75" spans="1:8" ht="32.25" hidden="1" customHeight="1" x14ac:dyDescent="0.3">
      <c r="A75" s="82">
        <v>25010100</v>
      </c>
      <c r="B75" s="83" t="s">
        <v>26</v>
      </c>
      <c r="C75" s="84">
        <f>D75+E75</f>
        <v>0</v>
      </c>
      <c r="D75" s="85"/>
      <c r="E75" s="85"/>
      <c r="F75" s="77"/>
      <c r="G75" s="58"/>
      <c r="H75" s="58"/>
    </row>
    <row r="76" spans="1:8" ht="32.25" hidden="1" customHeight="1" x14ac:dyDescent="0.3">
      <c r="A76" s="82">
        <v>25010200</v>
      </c>
      <c r="B76" s="83" t="s">
        <v>27</v>
      </c>
      <c r="C76" s="84">
        <f>D76+E76</f>
        <v>0</v>
      </c>
      <c r="D76" s="85"/>
      <c r="E76" s="85"/>
      <c r="F76" s="77"/>
      <c r="G76" s="58"/>
      <c r="H76" s="58"/>
    </row>
    <row r="77" spans="1:8" ht="33" hidden="1" customHeight="1" x14ac:dyDescent="0.3">
      <c r="A77" s="82">
        <v>25010300</v>
      </c>
      <c r="B77" s="83" t="s">
        <v>99</v>
      </c>
      <c r="C77" s="84">
        <f>D77+E77</f>
        <v>0</v>
      </c>
      <c r="D77" s="85"/>
      <c r="E77" s="85"/>
      <c r="F77" s="77"/>
      <c r="G77" s="58"/>
      <c r="H77" s="58"/>
    </row>
    <row r="78" spans="1:8" ht="32.25" hidden="1" customHeight="1" x14ac:dyDescent="0.3">
      <c r="A78" s="82">
        <v>25010400</v>
      </c>
      <c r="B78" s="83" t="s">
        <v>28</v>
      </c>
      <c r="C78" s="84">
        <f>D78+E78</f>
        <v>0</v>
      </c>
      <c r="D78" s="85"/>
      <c r="E78" s="85"/>
      <c r="F78" s="77"/>
      <c r="G78" s="58"/>
      <c r="H78" s="58"/>
    </row>
    <row r="79" spans="1:8" ht="19.5" hidden="1" customHeight="1" x14ac:dyDescent="0.3">
      <c r="A79" s="95">
        <v>25020000</v>
      </c>
      <c r="B79" s="94" t="s">
        <v>15</v>
      </c>
      <c r="C79" s="96">
        <f>C80</f>
        <v>0</v>
      </c>
      <c r="D79" s="96"/>
      <c r="E79" s="96">
        <f>E80</f>
        <v>0</v>
      </c>
      <c r="F79" s="71"/>
      <c r="G79" s="58"/>
      <c r="H79" s="58"/>
    </row>
    <row r="80" spans="1:8" ht="80.25" hidden="1" customHeight="1" x14ac:dyDescent="0.3">
      <c r="A80" s="82">
        <v>25020200</v>
      </c>
      <c r="B80" s="83" t="s">
        <v>147</v>
      </c>
      <c r="C80" s="84">
        <f>D80+E80</f>
        <v>0</v>
      </c>
      <c r="D80" s="85"/>
      <c r="E80" s="85"/>
      <c r="F80" s="77"/>
      <c r="G80" s="58"/>
      <c r="H80" s="58"/>
    </row>
    <row r="81" spans="1:8" ht="17.399999999999999" hidden="1" x14ac:dyDescent="0.3">
      <c r="A81" s="69">
        <v>30000000</v>
      </c>
      <c r="B81" s="98" t="s">
        <v>5</v>
      </c>
      <c r="C81" s="71">
        <f>C82</f>
        <v>0</v>
      </c>
      <c r="D81" s="71"/>
      <c r="E81" s="71">
        <f>E83</f>
        <v>0</v>
      </c>
      <c r="F81" s="71">
        <f>F83</f>
        <v>0</v>
      </c>
      <c r="G81" s="58"/>
      <c r="H81" s="58"/>
    </row>
    <row r="82" spans="1:8" ht="17.399999999999999" hidden="1" x14ac:dyDescent="0.3">
      <c r="A82" s="69" t="s">
        <v>130</v>
      </c>
      <c r="B82" s="75" t="s">
        <v>131</v>
      </c>
      <c r="C82" s="71">
        <f>D82+E82</f>
        <v>0</v>
      </c>
      <c r="D82" s="71"/>
      <c r="E82" s="71">
        <f>E83</f>
        <v>0</v>
      </c>
      <c r="F82" s="71">
        <f>F83</f>
        <v>0</v>
      </c>
      <c r="G82" s="58"/>
      <c r="H82" s="58"/>
    </row>
    <row r="83" spans="1:8" ht="31.5" hidden="1" customHeight="1" x14ac:dyDescent="0.3">
      <c r="A83" s="95">
        <v>31030000</v>
      </c>
      <c r="B83" s="94" t="s">
        <v>44</v>
      </c>
      <c r="C83" s="96">
        <f>D83+E83</f>
        <v>0</v>
      </c>
      <c r="D83" s="96"/>
      <c r="E83" s="96"/>
      <c r="F83" s="96"/>
      <c r="G83" s="58"/>
      <c r="H83" s="58"/>
    </row>
    <row r="84" spans="1:8" s="62" customFormat="1" ht="21" hidden="1" customHeight="1" x14ac:dyDescent="0.3">
      <c r="A84" s="110"/>
      <c r="B84" s="98" t="s">
        <v>86</v>
      </c>
      <c r="C84" s="71">
        <f>C14+C42+C81</f>
        <v>0</v>
      </c>
      <c r="D84" s="71">
        <f>D14+D42+D81</f>
        <v>0</v>
      </c>
      <c r="E84" s="71">
        <f>E14+E42+E81</f>
        <v>0</v>
      </c>
      <c r="F84" s="71">
        <f>F81</f>
        <v>0</v>
      </c>
      <c r="G84" s="61"/>
      <c r="H84" s="61"/>
    </row>
    <row r="85" spans="1:8" s="62" customFormat="1" ht="17.399999999999999" x14ac:dyDescent="0.3">
      <c r="A85" s="137">
        <v>40000000</v>
      </c>
      <c r="B85" s="138" t="s">
        <v>50</v>
      </c>
      <c r="C85" s="50">
        <f t="shared" ref="C85:C110" si="2">D85+E85</f>
        <v>62538634</v>
      </c>
      <c r="D85" s="50">
        <f>D86</f>
        <v>8516884</v>
      </c>
      <c r="E85" s="50">
        <f>E86+E128</f>
        <v>54021750</v>
      </c>
      <c r="F85" s="50">
        <f>F86</f>
        <v>0</v>
      </c>
      <c r="G85" s="111"/>
      <c r="H85" s="61"/>
    </row>
    <row r="86" spans="1:8" s="62" customFormat="1" ht="17.399999999999999" x14ac:dyDescent="0.3">
      <c r="A86" s="137">
        <v>41000000</v>
      </c>
      <c r="B86" s="139" t="s">
        <v>51</v>
      </c>
      <c r="C86" s="50">
        <f t="shared" si="2"/>
        <v>62538634</v>
      </c>
      <c r="D86" s="50">
        <f>D92+D87+D122</f>
        <v>8516884</v>
      </c>
      <c r="E86" s="50">
        <f>E92+E87+E122</f>
        <v>54021750</v>
      </c>
      <c r="F86" s="50">
        <f>F92+F87+F122</f>
        <v>0</v>
      </c>
      <c r="G86" s="61"/>
      <c r="H86" s="61"/>
    </row>
    <row r="87" spans="1:8" s="62" customFormat="1" ht="17.399999999999999" hidden="1" x14ac:dyDescent="0.3">
      <c r="A87" s="92">
        <v>41020000</v>
      </c>
      <c r="B87" s="93" t="s">
        <v>90</v>
      </c>
      <c r="C87" s="71">
        <f t="shared" si="2"/>
        <v>0</v>
      </c>
      <c r="D87" s="76">
        <f>D88+D90+D91+D89</f>
        <v>0</v>
      </c>
      <c r="E87" s="76"/>
      <c r="F87" s="76"/>
      <c r="G87" s="111"/>
      <c r="H87" s="61"/>
    </row>
    <row r="88" spans="1:8" s="62" customFormat="1" ht="18" hidden="1" x14ac:dyDescent="0.3">
      <c r="A88" s="95">
        <v>41020100</v>
      </c>
      <c r="B88" s="94" t="s">
        <v>52</v>
      </c>
      <c r="C88" s="71">
        <f t="shared" si="2"/>
        <v>0</v>
      </c>
      <c r="D88" s="96"/>
      <c r="E88" s="96"/>
      <c r="F88" s="71"/>
      <c r="G88" s="61"/>
      <c r="H88" s="61"/>
    </row>
    <row r="89" spans="1:8" s="62" customFormat="1" ht="60" hidden="1" x14ac:dyDescent="0.3">
      <c r="A89" s="95">
        <v>41021100</v>
      </c>
      <c r="B89" s="94" t="s">
        <v>148</v>
      </c>
      <c r="C89" s="71">
        <f t="shared" si="2"/>
        <v>0</v>
      </c>
      <c r="D89" s="96"/>
      <c r="E89" s="96"/>
      <c r="F89" s="71"/>
      <c r="G89" s="61"/>
      <c r="H89" s="61"/>
    </row>
    <row r="90" spans="1:8" s="62" customFormat="1" ht="45" hidden="1" x14ac:dyDescent="0.3">
      <c r="A90" s="95">
        <v>41020200</v>
      </c>
      <c r="B90" s="94" t="s">
        <v>76</v>
      </c>
      <c r="C90" s="71">
        <f t="shared" si="2"/>
        <v>0</v>
      </c>
      <c r="D90" s="96"/>
      <c r="E90" s="96"/>
      <c r="F90" s="71"/>
      <c r="G90" s="61"/>
      <c r="H90" s="61"/>
    </row>
    <row r="91" spans="1:8" s="62" customFormat="1" ht="30" hidden="1" x14ac:dyDescent="0.3">
      <c r="A91" s="95">
        <v>41020600</v>
      </c>
      <c r="B91" s="94" t="s">
        <v>53</v>
      </c>
      <c r="C91" s="71">
        <f t="shared" si="2"/>
        <v>0</v>
      </c>
      <c r="D91" s="96"/>
      <c r="E91" s="96"/>
      <c r="F91" s="71"/>
      <c r="G91" s="61"/>
      <c r="H91" s="61"/>
    </row>
    <row r="92" spans="1:8" s="62" customFormat="1" ht="17.399999999999999" x14ac:dyDescent="0.3">
      <c r="A92" s="55">
        <v>41030000</v>
      </c>
      <c r="B92" s="56" t="s">
        <v>91</v>
      </c>
      <c r="C92" s="39">
        <f t="shared" si="2"/>
        <v>62538634</v>
      </c>
      <c r="D92" s="47">
        <f>D93+D94+D96+D97+D99+D100+D101+D102+D103+D105+D109+D106+D125+D98+D108+D107+D114</f>
        <v>8516884</v>
      </c>
      <c r="E92" s="47">
        <f>E104+E109+E101+E97</f>
        <v>54021750</v>
      </c>
      <c r="F92" s="47">
        <f>F93+F94+F96+F97+F99+F100+F101+F102+F103+F105+F109+F106+F125+F98+F108</f>
        <v>0</v>
      </c>
      <c r="G92" s="61"/>
      <c r="H92" s="61"/>
    </row>
    <row r="93" spans="1:8" s="62" customFormat="1" ht="60" hidden="1" x14ac:dyDescent="0.3">
      <c r="A93" s="95">
        <v>41030600</v>
      </c>
      <c r="B93" s="94" t="s">
        <v>149</v>
      </c>
      <c r="C93" s="71">
        <f t="shared" si="2"/>
        <v>0</v>
      </c>
      <c r="D93" s="71"/>
      <c r="E93" s="71"/>
      <c r="F93" s="71"/>
      <c r="G93" s="61"/>
    </row>
    <row r="94" spans="1:8" s="62" customFormat="1" ht="60" hidden="1" x14ac:dyDescent="0.3">
      <c r="A94" s="95">
        <v>41030800</v>
      </c>
      <c r="B94" s="79" t="s">
        <v>150</v>
      </c>
      <c r="C94" s="71">
        <f t="shared" si="2"/>
        <v>0</v>
      </c>
      <c r="D94" s="71"/>
      <c r="E94" s="71"/>
      <c r="F94" s="71"/>
      <c r="G94" s="61"/>
      <c r="H94" s="61"/>
    </row>
    <row r="95" spans="1:8" s="62" customFormat="1" ht="60" hidden="1" x14ac:dyDescent="0.3">
      <c r="A95" s="95">
        <v>41030900</v>
      </c>
      <c r="B95" s="94" t="s">
        <v>151</v>
      </c>
      <c r="C95" s="71">
        <f t="shared" si="2"/>
        <v>0</v>
      </c>
      <c r="D95" s="71"/>
      <c r="E95" s="71"/>
      <c r="F95" s="71"/>
      <c r="G95" s="61"/>
      <c r="H95" s="61"/>
    </row>
    <row r="96" spans="1:8" s="62" customFormat="1" ht="45" hidden="1" x14ac:dyDescent="0.3">
      <c r="A96" s="95">
        <v>41031000</v>
      </c>
      <c r="B96" s="94" t="s">
        <v>59</v>
      </c>
      <c r="C96" s="71">
        <f t="shared" si="2"/>
        <v>0</v>
      </c>
      <c r="D96" s="71"/>
      <c r="E96" s="71"/>
      <c r="F96" s="71"/>
      <c r="G96" s="61"/>
      <c r="H96" s="61"/>
    </row>
    <row r="97" spans="1:11" s="62" customFormat="1" ht="60" x14ac:dyDescent="0.3">
      <c r="A97" s="184">
        <v>41034800</v>
      </c>
      <c r="B97" s="52" t="s">
        <v>170</v>
      </c>
      <c r="C97" s="53">
        <f t="shared" si="2"/>
        <v>-6957650</v>
      </c>
      <c r="D97" s="53"/>
      <c r="E97" s="54">
        <v>-6957650</v>
      </c>
      <c r="F97" s="53"/>
      <c r="G97" s="61"/>
      <c r="H97" s="61"/>
    </row>
    <row r="98" spans="1:11" s="62" customFormat="1" ht="30" hidden="1" x14ac:dyDescent="0.3">
      <c r="A98" s="95">
        <v>41033000</v>
      </c>
      <c r="B98" s="94" t="s">
        <v>101</v>
      </c>
      <c r="C98" s="71">
        <f t="shared" si="2"/>
        <v>0</v>
      </c>
      <c r="D98" s="96"/>
      <c r="E98" s="71"/>
      <c r="F98" s="71"/>
      <c r="G98" s="61"/>
      <c r="H98" s="61"/>
    </row>
    <row r="99" spans="1:11" s="62" customFormat="1" ht="30" hidden="1" x14ac:dyDescent="0.3">
      <c r="A99" s="95">
        <v>41031200</v>
      </c>
      <c r="B99" s="94" t="s">
        <v>145</v>
      </c>
      <c r="C99" s="71">
        <f t="shared" si="2"/>
        <v>0</v>
      </c>
      <c r="D99" s="96"/>
      <c r="E99" s="71"/>
      <c r="F99" s="71"/>
      <c r="G99" s="61"/>
      <c r="H99" s="61"/>
    </row>
    <row r="100" spans="1:11" s="62" customFormat="1" ht="45" hidden="1" x14ac:dyDescent="0.3">
      <c r="A100" s="95">
        <v>41033700</v>
      </c>
      <c r="B100" s="94" t="s">
        <v>62</v>
      </c>
      <c r="C100" s="71">
        <f t="shared" si="2"/>
        <v>0</v>
      </c>
      <c r="D100" s="71"/>
      <c r="E100" s="71"/>
      <c r="F100" s="71"/>
      <c r="G100" s="61"/>
      <c r="H100" s="61"/>
    </row>
    <row r="101" spans="1:11" s="62" customFormat="1" ht="18" x14ac:dyDescent="0.3">
      <c r="A101" s="51">
        <v>41033900</v>
      </c>
      <c r="B101" s="185" t="s">
        <v>54</v>
      </c>
      <c r="C101" s="53">
        <f t="shared" si="2"/>
        <v>60979400</v>
      </c>
      <c r="D101" s="54"/>
      <c r="E101" s="54">
        <v>60979400</v>
      </c>
      <c r="F101" s="186"/>
      <c r="G101" s="61"/>
      <c r="H101" s="61"/>
    </row>
    <row r="102" spans="1:11" s="62" customFormat="1" ht="18" hidden="1" x14ac:dyDescent="0.3">
      <c r="A102" s="95">
        <v>41034200</v>
      </c>
      <c r="B102" s="79" t="s">
        <v>55</v>
      </c>
      <c r="C102" s="71">
        <f t="shared" si="2"/>
        <v>0</v>
      </c>
      <c r="D102" s="96"/>
      <c r="E102" s="96"/>
      <c r="F102" s="76"/>
      <c r="G102" s="61"/>
      <c r="H102" s="61"/>
    </row>
    <row r="103" spans="1:11" s="62" customFormat="1" ht="75" hidden="1" x14ac:dyDescent="0.3">
      <c r="A103" s="95">
        <v>41034400</v>
      </c>
      <c r="B103" s="79" t="s">
        <v>152</v>
      </c>
      <c r="C103" s="71">
        <f t="shared" si="2"/>
        <v>0</v>
      </c>
      <c r="D103" s="96"/>
      <c r="E103" s="96"/>
      <c r="F103" s="76"/>
      <c r="G103" s="61"/>
      <c r="H103" s="61"/>
      <c r="I103" s="112"/>
    </row>
    <row r="104" spans="1:11" s="62" customFormat="1" ht="60" hidden="1" x14ac:dyDescent="0.3">
      <c r="A104" s="95">
        <v>41034900</v>
      </c>
      <c r="B104" s="79" t="s">
        <v>57</v>
      </c>
      <c r="C104" s="71">
        <f t="shared" si="2"/>
        <v>0</v>
      </c>
      <c r="D104" s="96"/>
      <c r="E104" s="96"/>
      <c r="F104" s="86"/>
      <c r="G104" s="61"/>
      <c r="H104" s="61"/>
    </row>
    <row r="105" spans="1:11" s="62" customFormat="1" ht="60" hidden="1" x14ac:dyDescent="0.3">
      <c r="A105" s="95">
        <v>41035800</v>
      </c>
      <c r="B105" s="94" t="s">
        <v>153</v>
      </c>
      <c r="C105" s="71">
        <f t="shared" si="2"/>
        <v>0</v>
      </c>
      <c r="D105" s="96"/>
      <c r="E105" s="96"/>
      <c r="F105" s="71"/>
      <c r="G105" s="61"/>
      <c r="H105" s="61"/>
    </row>
    <row r="106" spans="1:11" s="62" customFormat="1" ht="30" hidden="1" x14ac:dyDescent="0.3">
      <c r="A106" s="95">
        <v>41035400</v>
      </c>
      <c r="B106" s="94" t="s">
        <v>69</v>
      </c>
      <c r="C106" s="71">
        <f t="shared" si="2"/>
        <v>0</v>
      </c>
      <c r="D106" s="96"/>
      <c r="E106" s="96"/>
      <c r="F106" s="71"/>
      <c r="G106" s="61"/>
      <c r="H106" s="61"/>
    </row>
    <row r="107" spans="1:11" s="62" customFormat="1" ht="60" hidden="1" x14ac:dyDescent="0.3">
      <c r="A107" s="95">
        <v>41035600</v>
      </c>
      <c r="B107" s="94" t="s">
        <v>133</v>
      </c>
      <c r="C107" s="71">
        <f t="shared" si="2"/>
        <v>0</v>
      </c>
      <c r="D107" s="96"/>
      <c r="E107" s="96"/>
      <c r="F107" s="71"/>
      <c r="G107" s="61"/>
      <c r="H107" s="61"/>
    </row>
    <row r="108" spans="1:11" s="62" customFormat="1" ht="30" hidden="1" x14ac:dyDescent="0.3">
      <c r="A108" s="95">
        <v>41037000</v>
      </c>
      <c r="B108" s="94" t="s">
        <v>125</v>
      </c>
      <c r="C108" s="71">
        <f t="shared" si="2"/>
        <v>0</v>
      </c>
      <c r="D108" s="96"/>
      <c r="E108" s="96"/>
      <c r="F108" s="71"/>
      <c r="G108" s="61"/>
      <c r="H108" s="61"/>
    </row>
    <row r="109" spans="1:11" s="62" customFormat="1" ht="60" hidden="1" x14ac:dyDescent="0.3">
      <c r="A109" s="95">
        <v>41037300</v>
      </c>
      <c r="B109" s="94" t="s">
        <v>77</v>
      </c>
      <c r="C109" s="71">
        <f t="shared" si="2"/>
        <v>0</v>
      </c>
      <c r="D109" s="96"/>
      <c r="E109" s="96"/>
      <c r="F109" s="71"/>
      <c r="G109" s="61"/>
      <c r="H109" s="61"/>
    </row>
    <row r="110" spans="1:11" s="62" customFormat="1" ht="18" hidden="1" x14ac:dyDescent="0.3">
      <c r="A110" s="95">
        <v>41033500</v>
      </c>
      <c r="B110" s="79" t="s">
        <v>56</v>
      </c>
      <c r="C110" s="71">
        <f t="shared" si="2"/>
        <v>0</v>
      </c>
      <c r="D110" s="86"/>
      <c r="E110" s="76"/>
      <c r="F110" s="76"/>
      <c r="G110" s="61"/>
      <c r="H110" s="61"/>
    </row>
    <row r="111" spans="1:11" hidden="1" x14ac:dyDescent="0.3">
      <c r="C111" s="113"/>
      <c r="D111" s="113"/>
      <c r="E111" s="113"/>
      <c r="F111" s="113"/>
      <c r="I111" s="62"/>
      <c r="J111" s="62"/>
      <c r="K111" s="62"/>
    </row>
    <row r="112" spans="1:11" s="62" customFormat="1" ht="45" hidden="1" x14ac:dyDescent="0.3">
      <c r="A112" s="95">
        <v>41030000</v>
      </c>
      <c r="B112" s="94" t="s">
        <v>60</v>
      </c>
      <c r="C112" s="71">
        <f t="shared" ref="C112:C118" si="3">D112+E112</f>
        <v>0</v>
      </c>
      <c r="D112" s="96"/>
      <c r="E112" s="96"/>
      <c r="F112" s="71"/>
      <c r="G112" s="61"/>
      <c r="H112" s="61"/>
    </row>
    <row r="113" spans="1:11" s="62" customFormat="1" ht="60" hidden="1" x14ac:dyDescent="0.3">
      <c r="A113" s="95">
        <v>41030000</v>
      </c>
      <c r="B113" s="94" t="s">
        <v>154</v>
      </c>
      <c r="C113" s="71">
        <f t="shared" si="3"/>
        <v>0</v>
      </c>
      <c r="D113" s="96"/>
      <c r="E113" s="96"/>
      <c r="F113" s="71"/>
      <c r="G113" s="61"/>
      <c r="H113" s="61"/>
    </row>
    <row r="114" spans="1:11" s="62" customFormat="1" ht="195" x14ac:dyDescent="0.3">
      <c r="A114" s="184">
        <v>41030500</v>
      </c>
      <c r="B114" s="52" t="s">
        <v>168</v>
      </c>
      <c r="C114" s="53">
        <f t="shared" si="3"/>
        <v>8516884</v>
      </c>
      <c r="D114" s="54">
        <v>8516884</v>
      </c>
      <c r="E114" s="54"/>
      <c r="F114" s="53"/>
      <c r="G114" s="61"/>
      <c r="H114" s="61"/>
    </row>
    <row r="115" spans="1:11" s="62" customFormat="1" ht="60" hidden="1" x14ac:dyDescent="0.3">
      <c r="A115" s="95">
        <v>41034300</v>
      </c>
      <c r="B115" s="94" t="s">
        <v>155</v>
      </c>
      <c r="C115" s="71">
        <f t="shared" si="3"/>
        <v>0</v>
      </c>
      <c r="D115" s="96"/>
      <c r="E115" s="96"/>
      <c r="F115" s="71"/>
      <c r="G115" s="61"/>
      <c r="H115" s="61"/>
    </row>
    <row r="116" spans="1:11" s="62" customFormat="1" ht="30" hidden="1" x14ac:dyDescent="0.3">
      <c r="A116" s="95">
        <v>41034400</v>
      </c>
      <c r="B116" s="94" t="s">
        <v>63</v>
      </c>
      <c r="C116" s="71">
        <f t="shared" si="3"/>
        <v>0</v>
      </c>
      <c r="D116" s="96"/>
      <c r="E116" s="96"/>
      <c r="F116" s="71"/>
      <c r="G116" s="61"/>
      <c r="H116" s="61"/>
    </row>
    <row r="117" spans="1:11" s="62" customFormat="1" ht="30" hidden="1" x14ac:dyDescent="0.3">
      <c r="A117" s="95">
        <v>41034800</v>
      </c>
      <c r="B117" s="94" t="s">
        <v>64</v>
      </c>
      <c r="C117" s="71">
        <f t="shared" si="3"/>
        <v>0</v>
      </c>
      <c r="D117" s="96"/>
      <c r="E117" s="96"/>
      <c r="F117" s="71"/>
      <c r="G117" s="61"/>
      <c r="H117" s="61"/>
    </row>
    <row r="118" spans="1:11" s="62" customFormat="1" ht="30" hidden="1" x14ac:dyDescent="0.3">
      <c r="A118" s="95" t="s">
        <v>65</v>
      </c>
      <c r="B118" s="94" t="s">
        <v>66</v>
      </c>
      <c r="C118" s="71">
        <f t="shared" si="3"/>
        <v>0</v>
      </c>
      <c r="D118" s="96"/>
      <c r="E118" s="96"/>
      <c r="F118" s="71"/>
      <c r="G118" s="61"/>
      <c r="H118" s="61"/>
    </row>
    <row r="119" spans="1:11" hidden="1" x14ac:dyDescent="0.3">
      <c r="C119" s="113"/>
      <c r="D119" s="113"/>
      <c r="E119" s="113"/>
      <c r="F119" s="113"/>
      <c r="I119" s="62"/>
      <c r="J119" s="62"/>
      <c r="K119" s="62"/>
    </row>
    <row r="120" spans="1:11" s="62" customFormat="1" ht="45" hidden="1" x14ac:dyDescent="0.3">
      <c r="A120" s="95">
        <v>41036300</v>
      </c>
      <c r="B120" s="94" t="s">
        <v>67</v>
      </c>
      <c r="C120" s="71">
        <f t="shared" ref="C120:C127" si="4">D120+E120</f>
        <v>0</v>
      </c>
      <c r="D120" s="96"/>
      <c r="E120" s="96"/>
      <c r="F120" s="71"/>
      <c r="G120" s="61"/>
      <c r="H120" s="61"/>
    </row>
    <row r="121" spans="1:11" s="62" customFormat="1" ht="30" hidden="1" x14ac:dyDescent="0.3">
      <c r="A121" s="95">
        <v>41030000</v>
      </c>
      <c r="B121" s="94" t="s">
        <v>68</v>
      </c>
      <c r="C121" s="71">
        <f t="shared" si="4"/>
        <v>0</v>
      </c>
      <c r="D121" s="96"/>
      <c r="E121" s="96"/>
      <c r="F121" s="71"/>
      <c r="G121" s="61"/>
      <c r="H121" s="61"/>
    </row>
    <row r="122" spans="1:11" s="62" customFormat="1" ht="18" hidden="1" x14ac:dyDescent="0.3">
      <c r="A122" s="114">
        <v>41050000</v>
      </c>
      <c r="B122" s="75" t="s">
        <v>93</v>
      </c>
      <c r="C122" s="71">
        <f t="shared" si="4"/>
        <v>0</v>
      </c>
      <c r="D122" s="96">
        <f>D124</f>
        <v>0</v>
      </c>
      <c r="E122" s="96">
        <f>E124+E123</f>
        <v>0</v>
      </c>
      <c r="F122" s="96">
        <f>F124+F123</f>
        <v>0</v>
      </c>
      <c r="G122" s="61"/>
      <c r="H122" s="61"/>
    </row>
    <row r="123" spans="1:11" s="62" customFormat="1" ht="30" hidden="1" x14ac:dyDescent="0.3">
      <c r="A123" s="95">
        <v>41051000</v>
      </c>
      <c r="B123" s="94" t="s">
        <v>117</v>
      </c>
      <c r="C123" s="71">
        <f t="shared" si="4"/>
        <v>0</v>
      </c>
      <c r="D123" s="96"/>
      <c r="E123" s="96"/>
      <c r="F123" s="71"/>
      <c r="G123" s="61"/>
      <c r="H123" s="61"/>
    </row>
    <row r="124" spans="1:11" s="62" customFormat="1" ht="18" hidden="1" x14ac:dyDescent="0.3">
      <c r="A124" s="95">
        <v>41053900</v>
      </c>
      <c r="B124" s="94" t="s">
        <v>94</v>
      </c>
      <c r="C124" s="71">
        <f t="shared" si="4"/>
        <v>0</v>
      </c>
      <c r="D124" s="96">
        <v>0</v>
      </c>
      <c r="E124" s="96"/>
      <c r="F124" s="96"/>
      <c r="G124" s="61"/>
      <c r="H124" s="115"/>
    </row>
    <row r="125" spans="1:11" s="62" customFormat="1" ht="30" hidden="1" x14ac:dyDescent="0.3">
      <c r="A125" s="95">
        <v>41033300</v>
      </c>
      <c r="B125" s="94" t="s">
        <v>81</v>
      </c>
      <c r="C125" s="71">
        <f t="shared" si="4"/>
        <v>0</v>
      </c>
      <c r="D125" s="116"/>
      <c r="E125" s="96"/>
      <c r="F125" s="71"/>
      <c r="G125" s="61"/>
      <c r="H125" s="61"/>
    </row>
    <row r="126" spans="1:11" s="62" customFormat="1" ht="30" hidden="1" x14ac:dyDescent="0.3">
      <c r="A126" s="95">
        <v>41030000</v>
      </c>
      <c r="B126" s="94" t="s">
        <v>70</v>
      </c>
      <c r="C126" s="71">
        <f t="shared" si="4"/>
        <v>0</v>
      </c>
      <c r="D126" s="96"/>
      <c r="E126" s="96"/>
      <c r="F126" s="71"/>
      <c r="G126" s="61"/>
      <c r="H126" s="61"/>
    </row>
    <row r="127" spans="1:11" s="62" customFormat="1" ht="30" hidden="1" x14ac:dyDescent="0.3">
      <c r="A127" s="95">
        <v>41030000</v>
      </c>
      <c r="B127" s="94" t="s">
        <v>71</v>
      </c>
      <c r="C127" s="71">
        <f t="shared" si="4"/>
        <v>0</v>
      </c>
      <c r="D127" s="96"/>
      <c r="E127" s="96"/>
      <c r="F127" s="71"/>
      <c r="G127" s="61"/>
      <c r="H127" s="61"/>
    </row>
    <row r="128" spans="1:11" s="62" customFormat="1" ht="18" hidden="1" x14ac:dyDescent="0.3">
      <c r="A128" s="92" t="s">
        <v>72</v>
      </c>
      <c r="B128" s="93" t="s">
        <v>73</v>
      </c>
      <c r="C128" s="71"/>
      <c r="D128" s="96"/>
      <c r="E128" s="76">
        <f>E129</f>
        <v>0</v>
      </c>
      <c r="F128" s="71"/>
      <c r="G128" s="61"/>
      <c r="H128" s="61"/>
    </row>
    <row r="129" spans="1:16" s="62" customFormat="1" ht="18" hidden="1" x14ac:dyDescent="0.3">
      <c r="A129" s="95">
        <v>42020000</v>
      </c>
      <c r="B129" s="94" t="s">
        <v>74</v>
      </c>
      <c r="C129" s="71"/>
      <c r="D129" s="96"/>
      <c r="E129" s="96"/>
      <c r="F129" s="71"/>
      <c r="G129" s="61"/>
      <c r="H129" s="61"/>
    </row>
    <row r="130" spans="1:16" s="62" customFormat="1" ht="18" hidden="1" x14ac:dyDescent="0.3">
      <c r="A130" s="95"/>
      <c r="B130" s="94"/>
      <c r="C130" s="71"/>
      <c r="D130" s="96"/>
      <c r="E130" s="96"/>
      <c r="F130" s="71"/>
      <c r="G130" s="61"/>
      <c r="H130" s="61"/>
    </row>
    <row r="131" spans="1:16" s="62" customFormat="1" ht="17.399999999999999" x14ac:dyDescent="0.3">
      <c r="A131" s="48"/>
      <c r="B131" s="49" t="s">
        <v>75</v>
      </c>
      <c r="C131" s="50">
        <f>C84+C85</f>
        <v>62538634</v>
      </c>
      <c r="D131" s="50">
        <f>D84+D85</f>
        <v>8516884</v>
      </c>
      <c r="E131" s="50">
        <f>E84+E85</f>
        <v>54021750</v>
      </c>
      <c r="F131" s="50">
        <f>F84+F85</f>
        <v>0</v>
      </c>
      <c r="G131" s="61"/>
      <c r="H131" s="117"/>
    </row>
    <row r="132" spans="1:16" s="62" customFormat="1" ht="17.399999999999999" x14ac:dyDescent="0.3">
      <c r="A132" s="118"/>
      <c r="B132" s="119"/>
      <c r="C132" s="120"/>
      <c r="D132" s="120"/>
      <c r="E132" s="120"/>
      <c r="F132" s="120"/>
      <c r="G132" s="61"/>
      <c r="H132" s="61"/>
    </row>
    <row r="133" spans="1:16" s="62" customFormat="1" ht="17.399999999999999" x14ac:dyDescent="0.3">
      <c r="A133" s="118"/>
      <c r="B133" s="119"/>
      <c r="C133" s="120"/>
      <c r="D133" s="120"/>
      <c r="E133" s="120"/>
      <c r="F133" s="120"/>
      <c r="G133" s="61"/>
      <c r="H133" s="117">
        <f>H73+H74+H86+H90+H92+H94+H99+H102+H121+H125+H98+H93+H123+H96+H117+H84+H78+H83+H114+H116+H122+H108+H118+H95+H76+H87+H124</f>
        <v>0</v>
      </c>
      <c r="I133" s="117">
        <f>I73+I74+I86+I90+I92+I94+I99+I102+I121+I125+I124+I93+I100</f>
        <v>0</v>
      </c>
      <c r="J133" s="117">
        <f>J73+J74+J86+J90+J92+J94+J99+J102+J121+J125+J124+J93</f>
        <v>0</v>
      </c>
    </row>
    <row r="134" spans="1:16" s="62" customFormat="1" ht="17.399999999999999" x14ac:dyDescent="0.3">
      <c r="A134" s="121" t="s">
        <v>119</v>
      </c>
      <c r="B134" s="119"/>
      <c r="C134" s="120"/>
      <c r="D134" s="120"/>
      <c r="E134" s="207" t="s">
        <v>120</v>
      </c>
      <c r="F134" s="207"/>
      <c r="G134" s="61"/>
      <c r="H134" s="61"/>
    </row>
    <row r="135" spans="1:16" s="62" customFormat="1" ht="17.399999999999999" x14ac:dyDescent="0.3">
      <c r="A135" s="121" t="s">
        <v>143</v>
      </c>
      <c r="B135" s="119"/>
      <c r="C135" s="120"/>
      <c r="D135" s="120"/>
      <c r="E135" s="207" t="s">
        <v>118</v>
      </c>
      <c r="F135" s="207"/>
      <c r="G135" s="61"/>
      <c r="H135" s="61"/>
    </row>
    <row r="136" spans="1:16" s="62" customFormat="1" ht="21" customHeight="1" x14ac:dyDescent="0.3">
      <c r="A136" s="118"/>
      <c r="B136" s="119"/>
      <c r="C136" s="120"/>
      <c r="D136" s="120"/>
      <c r="E136" s="120"/>
      <c r="F136" s="120"/>
      <c r="G136" s="61"/>
      <c r="H136" s="61"/>
    </row>
    <row r="137" spans="1:16" s="62" customFormat="1" ht="21" customHeight="1" x14ac:dyDescent="0.3">
      <c r="A137" s="118"/>
      <c r="B137" s="119"/>
      <c r="C137" s="120"/>
      <c r="D137" s="120"/>
      <c r="E137" s="120"/>
      <c r="F137" s="120"/>
      <c r="G137" s="61"/>
      <c r="H137" s="61"/>
    </row>
    <row r="138" spans="1:16" ht="16.5" customHeight="1" x14ac:dyDescent="0.3">
      <c r="A138" s="118"/>
      <c r="B138" s="122" t="s">
        <v>134</v>
      </c>
      <c r="C138" s="123"/>
      <c r="D138" s="123"/>
      <c r="E138" s="123"/>
      <c r="F138" s="123"/>
      <c r="G138" s="58"/>
      <c r="H138" s="58"/>
    </row>
    <row r="139" spans="1:16" s="128" customFormat="1" ht="58.5" hidden="1" customHeight="1" x14ac:dyDescent="0.3">
      <c r="A139" s="58"/>
      <c r="B139" s="124" t="s">
        <v>135</v>
      </c>
      <c r="C139" s="124"/>
      <c r="D139" s="125"/>
      <c r="E139" s="125"/>
      <c r="F139" s="125"/>
      <c r="G139" s="126"/>
      <c r="H139" s="127"/>
      <c r="I139" s="126"/>
      <c r="J139" s="126"/>
      <c r="K139" s="126"/>
      <c r="L139" s="127"/>
      <c r="M139" s="126"/>
      <c r="N139" s="126"/>
      <c r="O139" s="121" t="s">
        <v>78</v>
      </c>
      <c r="P139" s="127"/>
    </row>
    <row r="140" spans="1:16" ht="17.399999999999999" hidden="1" x14ac:dyDescent="0.3">
      <c r="A140" s="121" t="s">
        <v>141</v>
      </c>
      <c r="B140" s="121"/>
      <c r="C140" s="129"/>
      <c r="D140" s="129"/>
      <c r="E140" s="129"/>
      <c r="F140" s="129"/>
      <c r="G140" s="58"/>
      <c r="H140" s="58"/>
    </row>
    <row r="141" spans="1:16" x14ac:dyDescent="0.3">
      <c r="A141" s="58"/>
      <c r="B141" s="130" t="s">
        <v>135</v>
      </c>
      <c r="C141" s="131">
        <f>C130-C138</f>
        <v>0</v>
      </c>
      <c r="D141" s="131">
        <f>D130-D138</f>
        <v>0</v>
      </c>
      <c r="E141" s="131">
        <f>E130-E138</f>
        <v>0</v>
      </c>
      <c r="F141" s="131">
        <f>F130-F138</f>
        <v>0</v>
      </c>
      <c r="G141" s="58"/>
      <c r="H141" s="58"/>
    </row>
    <row r="142" spans="1:16" x14ac:dyDescent="0.3">
      <c r="A142" s="58"/>
      <c r="B142" s="58"/>
      <c r="C142" s="132"/>
      <c r="D142" s="132">
        <f>H131-H133</f>
        <v>0</v>
      </c>
      <c r="E142" s="132">
        <f>I131-I133</f>
        <v>0</v>
      </c>
      <c r="F142" s="132">
        <f>J131-J133</f>
        <v>0</v>
      </c>
      <c r="G142" s="58"/>
      <c r="H142" s="58"/>
    </row>
    <row r="143" spans="1:16" x14ac:dyDescent="0.3">
      <c r="A143" s="58"/>
      <c r="B143" s="58"/>
      <c r="C143" s="133"/>
      <c r="D143" s="133"/>
      <c r="E143" s="133"/>
      <c r="F143" s="133"/>
    </row>
    <row r="145" spans="4:4" ht="18" x14ac:dyDescent="0.35">
      <c r="D145" s="134"/>
    </row>
  </sheetData>
  <mergeCells count="20">
    <mergeCell ref="E11:E12"/>
    <mergeCell ref="F11:F12"/>
    <mergeCell ref="E134:F134"/>
    <mergeCell ref="E135:F135"/>
    <mergeCell ref="A4:F4"/>
    <mergeCell ref="A5:F5"/>
    <mergeCell ref="A6:F6"/>
    <mergeCell ref="A7:B7"/>
    <mergeCell ref="A8:B8"/>
    <mergeCell ref="A10:A12"/>
    <mergeCell ref="B10:B12"/>
    <mergeCell ref="C10:C12"/>
    <mergeCell ref="D10:D12"/>
    <mergeCell ref="E10:F10"/>
    <mergeCell ref="C1:F1"/>
    <mergeCell ref="K1:M1"/>
    <mergeCell ref="C2:F2"/>
    <mergeCell ref="K2:M2"/>
    <mergeCell ref="C3:F3"/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44"/>
  <sheetViews>
    <sheetView showGridLines="0" view="pageBreakPreview" zoomScaleNormal="65" zoomScaleSheetLayoutView="100" workbookViewId="0">
      <pane xSplit="2" ySplit="12" topLeftCell="C80" activePane="bottomRight" state="frozen"/>
      <selection activeCell="C18" sqref="C18"/>
      <selection pane="topRight" activeCell="C18" sqref="C18"/>
      <selection pane="bottomLeft" activeCell="C18" sqref="C18"/>
      <selection pane="bottomRight" activeCell="A21" sqref="A21:XFD21"/>
    </sheetView>
  </sheetViews>
  <sheetFormatPr defaultColWidth="9.109375" defaultRowHeight="15.6" x14ac:dyDescent="0.3"/>
  <cols>
    <col min="1" max="1" width="13.44140625" style="11" customWidth="1"/>
    <col min="2" max="2" width="91.109375" style="11" customWidth="1"/>
    <col min="3" max="3" width="24" style="11" customWidth="1"/>
    <col min="4" max="4" width="22" style="11" customWidth="1"/>
    <col min="5" max="5" width="22.6640625" style="11" customWidth="1"/>
    <col min="6" max="6" width="18.33203125" style="11" customWidth="1"/>
    <col min="7" max="7" width="14.44140625" style="11" bestFit="1" customWidth="1"/>
    <col min="8" max="8" width="18.5546875" style="11" customWidth="1"/>
    <col min="9" max="9" width="21.33203125" style="11" customWidth="1"/>
    <col min="10" max="10" width="9.109375" style="11"/>
    <col min="11" max="11" width="9.88671875" style="11" bestFit="1" customWidth="1"/>
    <col min="12" max="12" width="9.109375" style="11"/>
    <col min="13" max="13" width="35" style="11" customWidth="1"/>
    <col min="14" max="16384" width="9.109375" style="11"/>
  </cols>
  <sheetData>
    <row r="1" spans="1:13" s="3" customFormat="1" ht="18" customHeight="1" x14ac:dyDescent="0.35">
      <c r="A1" s="1"/>
      <c r="B1" s="1"/>
      <c r="C1" s="216" t="s">
        <v>142</v>
      </c>
      <c r="D1" s="216"/>
      <c r="E1" s="216"/>
      <c r="F1" s="216"/>
      <c r="G1" s="2"/>
      <c r="H1" s="2"/>
      <c r="K1" s="217"/>
      <c r="L1" s="217"/>
      <c r="M1" s="217"/>
    </row>
    <row r="2" spans="1:13" s="6" customFormat="1" ht="51.75" customHeight="1" x14ac:dyDescent="0.35">
      <c r="A2" s="4"/>
      <c r="B2" s="4"/>
      <c r="C2" s="218" t="s">
        <v>157</v>
      </c>
      <c r="D2" s="218"/>
      <c r="E2" s="218"/>
      <c r="F2" s="218"/>
      <c r="G2" s="5"/>
      <c r="H2" s="5"/>
      <c r="K2" s="217"/>
      <c r="L2" s="217"/>
      <c r="M2" s="217"/>
    </row>
    <row r="3" spans="1:13" s="6" customFormat="1" ht="17.25" customHeight="1" x14ac:dyDescent="0.35">
      <c r="A3" s="4"/>
      <c r="B3" s="38"/>
      <c r="C3" s="216" t="s">
        <v>158</v>
      </c>
      <c r="D3" s="216"/>
      <c r="E3" s="216"/>
      <c r="F3" s="216"/>
      <c r="G3" s="5"/>
      <c r="H3" s="5"/>
      <c r="K3" s="217"/>
      <c r="L3" s="217"/>
      <c r="M3" s="217"/>
    </row>
    <row r="4" spans="1:13" s="6" customFormat="1" ht="17.25" customHeight="1" x14ac:dyDescent="0.3">
      <c r="A4" s="215" t="s">
        <v>139</v>
      </c>
      <c r="B4" s="215"/>
      <c r="C4" s="215"/>
      <c r="D4" s="215"/>
      <c r="E4" s="215"/>
      <c r="F4" s="215"/>
      <c r="G4" s="5"/>
      <c r="H4" s="5"/>
    </row>
    <row r="5" spans="1:13" s="6" customFormat="1" ht="66" customHeight="1" x14ac:dyDescent="0.3">
      <c r="A5" s="215" t="s">
        <v>140</v>
      </c>
      <c r="B5" s="215"/>
      <c r="C5" s="215"/>
      <c r="D5" s="215"/>
      <c r="E5" s="215"/>
      <c r="F5" s="215"/>
      <c r="G5" s="37"/>
      <c r="H5" s="5"/>
    </row>
    <row r="6" spans="1:13" s="7" customFormat="1" ht="15" customHeight="1" x14ac:dyDescent="0.3">
      <c r="A6" s="215"/>
      <c r="B6" s="215"/>
      <c r="C6" s="215"/>
      <c r="D6" s="215"/>
      <c r="E6" s="215"/>
      <c r="F6" s="215"/>
      <c r="G6" s="5"/>
      <c r="H6" s="5"/>
    </row>
    <row r="7" spans="1:13" s="7" customFormat="1" ht="18" customHeight="1" x14ac:dyDescent="0.3">
      <c r="A7" s="220" t="s">
        <v>85</v>
      </c>
      <c r="B7" s="220"/>
      <c r="C7" s="8"/>
      <c r="D7" s="8"/>
      <c r="E7" s="8"/>
      <c r="F7" s="8"/>
      <c r="G7" s="5"/>
      <c r="H7" s="5"/>
    </row>
    <row r="8" spans="1:13" s="7" customFormat="1" ht="15" customHeight="1" x14ac:dyDescent="0.3">
      <c r="A8" s="222" t="s">
        <v>84</v>
      </c>
      <c r="B8" s="222"/>
      <c r="C8" s="8"/>
      <c r="D8" s="8"/>
      <c r="E8" s="8"/>
      <c r="F8" s="8"/>
      <c r="G8" s="5"/>
      <c r="H8" s="5"/>
    </row>
    <row r="9" spans="1:13" ht="13.5" customHeight="1" x14ac:dyDescent="0.3">
      <c r="A9" s="2"/>
      <c r="B9" s="9"/>
      <c r="C9" s="9"/>
      <c r="D9" s="2"/>
      <c r="E9" s="2"/>
      <c r="F9" s="10" t="s">
        <v>102</v>
      </c>
      <c r="G9" s="2"/>
      <c r="H9" s="2"/>
    </row>
    <row r="10" spans="1:13" ht="20.25" customHeight="1" x14ac:dyDescent="0.3">
      <c r="A10" s="223" t="s">
        <v>7</v>
      </c>
      <c r="B10" s="223" t="s">
        <v>8</v>
      </c>
      <c r="C10" s="225" t="s">
        <v>88</v>
      </c>
      <c r="D10" s="221" t="s">
        <v>0</v>
      </c>
      <c r="E10" s="221" t="s">
        <v>1</v>
      </c>
      <c r="F10" s="221"/>
      <c r="G10" s="2"/>
      <c r="H10" s="2"/>
    </row>
    <row r="11" spans="1:13" ht="20.25" customHeight="1" x14ac:dyDescent="0.3">
      <c r="A11" s="224"/>
      <c r="B11" s="223"/>
      <c r="C11" s="225"/>
      <c r="D11" s="226"/>
      <c r="E11" s="221" t="s">
        <v>89</v>
      </c>
      <c r="F11" s="221" t="s">
        <v>87</v>
      </c>
      <c r="G11" s="2"/>
      <c r="H11" s="2" t="s">
        <v>136</v>
      </c>
      <c r="I11" s="11" t="s">
        <v>137</v>
      </c>
      <c r="J11" s="11" t="s">
        <v>138</v>
      </c>
    </row>
    <row r="12" spans="1:13" s="7" customFormat="1" ht="48.75" customHeight="1" x14ac:dyDescent="0.3">
      <c r="A12" s="224"/>
      <c r="B12" s="223"/>
      <c r="C12" s="225"/>
      <c r="D12" s="226"/>
      <c r="E12" s="221"/>
      <c r="F12" s="221"/>
      <c r="G12" s="5"/>
      <c r="H12" s="5"/>
    </row>
    <row r="13" spans="1:13" s="7" customFormat="1" ht="17.25" customHeight="1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5"/>
      <c r="H13" s="5"/>
    </row>
    <row r="14" spans="1:13" s="19" customFormat="1" ht="26.25" customHeight="1" x14ac:dyDescent="0.25">
      <c r="A14" s="13">
        <v>10000000</v>
      </c>
      <c r="B14" s="14" t="s">
        <v>3</v>
      </c>
      <c r="C14" s="15">
        <f>C15+C29+C38</f>
        <v>0</v>
      </c>
      <c r="D14" s="16">
        <f>D15+D29+D38</f>
        <v>0</v>
      </c>
      <c r="E14" s="16">
        <f>E15+E29+E38</f>
        <v>0</v>
      </c>
      <c r="F14" s="16"/>
      <c r="G14" s="17"/>
      <c r="H14" s="18"/>
    </row>
    <row r="15" spans="1:13" s="19" customFormat="1" ht="31.5" customHeight="1" x14ac:dyDescent="0.25">
      <c r="A15" s="13" t="s">
        <v>103</v>
      </c>
      <c r="B15" s="20" t="s">
        <v>104</v>
      </c>
      <c r="C15" s="21">
        <f>C16+C22</f>
        <v>0</v>
      </c>
      <c r="D15" s="21">
        <f>D16+D22</f>
        <v>0</v>
      </c>
      <c r="E15" s="21"/>
      <c r="F15" s="22"/>
      <c r="G15" s="17"/>
      <c r="H15" s="17"/>
    </row>
    <row r="16" spans="1:13" ht="18" x14ac:dyDescent="0.3">
      <c r="A16" s="23">
        <v>11010000</v>
      </c>
      <c r="B16" s="24" t="s">
        <v>43</v>
      </c>
      <c r="C16" s="25">
        <f>C17+C18+C19+C20</f>
        <v>0</v>
      </c>
      <c r="D16" s="22">
        <f>D17+D18+D19+D20</f>
        <v>0</v>
      </c>
      <c r="E16" s="22"/>
      <c r="F16" s="22"/>
      <c r="G16" s="2"/>
      <c r="H16" s="26"/>
    </row>
    <row r="17" spans="1:8" ht="31.2" hidden="1" x14ac:dyDescent="0.3">
      <c r="A17" s="27">
        <v>11010100</v>
      </c>
      <c r="B17" s="28" t="s">
        <v>29</v>
      </c>
      <c r="C17" s="29">
        <f>D17+E17</f>
        <v>0</v>
      </c>
      <c r="D17" s="30"/>
      <c r="E17" s="22"/>
      <c r="F17" s="22"/>
      <c r="G17" s="2"/>
      <c r="H17" s="2"/>
    </row>
    <row r="18" spans="1:8" ht="51.6" customHeight="1" x14ac:dyDescent="0.3">
      <c r="A18" s="27">
        <v>11010200</v>
      </c>
      <c r="B18" s="28" t="s">
        <v>30</v>
      </c>
      <c r="C18" s="29">
        <f>D18+E18</f>
        <v>0</v>
      </c>
      <c r="D18" s="30"/>
      <c r="E18" s="22"/>
      <c r="F18" s="22"/>
      <c r="G18" s="2"/>
      <c r="H18" s="2"/>
    </row>
    <row r="19" spans="1:8" ht="33.9" customHeight="1" x14ac:dyDescent="0.3">
      <c r="A19" s="27">
        <v>11010400</v>
      </c>
      <c r="B19" s="28" t="s">
        <v>31</v>
      </c>
      <c r="C19" s="29">
        <f>D19+E19</f>
        <v>0</v>
      </c>
      <c r="D19" s="30"/>
      <c r="E19" s="22"/>
      <c r="F19" s="22"/>
      <c r="G19" s="2"/>
      <c r="H19" s="2"/>
    </row>
    <row r="20" spans="1:8" ht="33.9" customHeight="1" x14ac:dyDescent="0.3">
      <c r="A20" s="27">
        <v>11010500</v>
      </c>
      <c r="B20" s="28" t="s">
        <v>32</v>
      </c>
      <c r="C20" s="29">
        <f>D20+E20</f>
        <v>0</v>
      </c>
      <c r="D20" s="30"/>
      <c r="E20" s="22"/>
      <c r="F20" s="22"/>
      <c r="G20" s="2"/>
      <c r="H20" s="2"/>
    </row>
    <row r="21" spans="1:8" ht="33.9" customHeight="1" x14ac:dyDescent="0.3">
      <c r="A21" s="27"/>
      <c r="B21" s="28"/>
      <c r="C21" s="29"/>
      <c r="D21" s="30"/>
      <c r="E21" s="22"/>
      <c r="F21" s="22"/>
      <c r="G21" s="2"/>
      <c r="H21" s="2"/>
    </row>
    <row r="22" spans="1:8" ht="19.5" customHeight="1" x14ac:dyDescent="0.3">
      <c r="A22" s="23">
        <v>11020000</v>
      </c>
      <c r="B22" s="24" t="s">
        <v>6</v>
      </c>
      <c r="C22" s="25">
        <f>C23+C24+C25+C26+C27+C28</f>
        <v>0</v>
      </c>
      <c r="D22" s="25">
        <f>D23+D24+D25+D26+D27+D28</f>
        <v>0</v>
      </c>
      <c r="E22" s="22"/>
      <c r="F22" s="22"/>
      <c r="G22" s="2"/>
      <c r="H22" s="2"/>
    </row>
    <row r="23" spans="1:8" ht="30.75" customHeight="1" x14ac:dyDescent="0.3">
      <c r="A23" s="27">
        <v>11020200</v>
      </c>
      <c r="B23" s="28" t="s">
        <v>16</v>
      </c>
      <c r="C23" s="29">
        <f t="shared" ref="C23:C28" si="0">D23+E23</f>
        <v>0</v>
      </c>
      <c r="D23" s="30"/>
      <c r="E23" s="22"/>
      <c r="F23" s="22"/>
      <c r="G23" s="2"/>
      <c r="H23" s="2"/>
    </row>
    <row r="24" spans="1:8" ht="24.75" customHeight="1" x14ac:dyDescent="0.3">
      <c r="A24" s="27">
        <v>11020300</v>
      </c>
      <c r="B24" s="28" t="s">
        <v>39</v>
      </c>
      <c r="C24" s="29">
        <f t="shared" si="0"/>
        <v>0</v>
      </c>
      <c r="D24" s="30"/>
      <c r="E24" s="22"/>
      <c r="F24" s="22"/>
      <c r="G24" s="2"/>
      <c r="H24" s="2"/>
    </row>
    <row r="25" spans="1:8" ht="24" customHeight="1" x14ac:dyDescent="0.3">
      <c r="A25" s="27">
        <v>11020500</v>
      </c>
      <c r="B25" s="28" t="s">
        <v>40</v>
      </c>
      <c r="C25" s="29">
        <f t="shared" si="0"/>
        <v>0</v>
      </c>
      <c r="D25" s="30"/>
      <c r="E25" s="22"/>
      <c r="F25" s="22"/>
      <c r="G25" s="2"/>
      <c r="H25" s="2"/>
    </row>
    <row r="26" spans="1:8" ht="33" customHeight="1" x14ac:dyDescent="0.3">
      <c r="A26" s="27">
        <v>11020700</v>
      </c>
      <c r="B26" s="28" t="s">
        <v>41</v>
      </c>
      <c r="C26" s="29">
        <f t="shared" si="0"/>
        <v>0</v>
      </c>
      <c r="D26" s="30"/>
      <c r="E26" s="22"/>
      <c r="F26" s="22"/>
      <c r="G26" s="2"/>
      <c r="H26" s="2"/>
    </row>
    <row r="27" spans="1:8" ht="24" customHeight="1" x14ac:dyDescent="0.3">
      <c r="A27" s="27">
        <v>11021000</v>
      </c>
      <c r="B27" s="28" t="s">
        <v>121</v>
      </c>
      <c r="C27" s="29">
        <f t="shared" si="0"/>
        <v>0</v>
      </c>
      <c r="D27" s="30"/>
      <c r="E27" s="22"/>
      <c r="F27" s="22"/>
      <c r="G27" s="2"/>
      <c r="H27" s="2"/>
    </row>
    <row r="28" spans="1:8" ht="50.25" customHeight="1" x14ac:dyDescent="0.3">
      <c r="A28" s="27">
        <v>11021600</v>
      </c>
      <c r="B28" s="28" t="s">
        <v>42</v>
      </c>
      <c r="C28" s="29">
        <f t="shared" si="0"/>
        <v>0</v>
      </c>
      <c r="D28" s="30"/>
      <c r="E28" s="22"/>
      <c r="F28" s="22"/>
      <c r="G28" s="2"/>
      <c r="H28" s="2"/>
    </row>
    <row r="29" spans="1:8" ht="27" customHeight="1" x14ac:dyDescent="0.3">
      <c r="A29" s="13" t="s">
        <v>80</v>
      </c>
      <c r="B29" s="20" t="s">
        <v>34</v>
      </c>
      <c r="C29" s="21">
        <f>C30+C34+C36</f>
        <v>0</v>
      </c>
      <c r="D29" s="21">
        <f>D30+D34+D36</f>
        <v>0</v>
      </c>
      <c r="E29" s="21"/>
      <c r="F29" s="22"/>
      <c r="G29" s="2"/>
      <c r="H29" s="2"/>
    </row>
    <row r="30" spans="1:8" ht="24" customHeight="1" x14ac:dyDescent="0.3">
      <c r="A30" s="23">
        <v>13020000</v>
      </c>
      <c r="B30" s="24" t="s">
        <v>35</v>
      </c>
      <c r="C30" s="31">
        <f>C31+C32+C33</f>
        <v>0</v>
      </c>
      <c r="D30" s="31">
        <f>D31+D32+D33</f>
        <v>0</v>
      </c>
      <c r="E30" s="31"/>
      <c r="F30" s="31"/>
      <c r="G30" s="2"/>
      <c r="H30" s="2"/>
    </row>
    <row r="31" spans="1:8" ht="31.5" customHeight="1" x14ac:dyDescent="0.3">
      <c r="A31" s="27">
        <v>13020100</v>
      </c>
      <c r="B31" s="28" t="s">
        <v>36</v>
      </c>
      <c r="C31" s="29">
        <f>D31+E31</f>
        <v>0</v>
      </c>
      <c r="D31" s="32"/>
      <c r="E31" s="21"/>
      <c r="F31" s="22"/>
      <c r="G31" s="2"/>
      <c r="H31" s="2"/>
    </row>
    <row r="32" spans="1:8" ht="26.25" customHeight="1" x14ac:dyDescent="0.3">
      <c r="A32" s="27">
        <v>13020300</v>
      </c>
      <c r="B32" s="28" t="s">
        <v>37</v>
      </c>
      <c r="C32" s="29">
        <f>D32+E32</f>
        <v>0</v>
      </c>
      <c r="D32" s="32"/>
      <c r="E32" s="21"/>
      <c r="F32" s="22"/>
      <c r="G32" s="2"/>
      <c r="H32" s="2"/>
    </row>
    <row r="33" spans="1:8" ht="31.5" customHeight="1" x14ac:dyDescent="0.3">
      <c r="A33" s="27">
        <v>13020400</v>
      </c>
      <c r="B33" s="28" t="s">
        <v>38</v>
      </c>
      <c r="C33" s="29">
        <f>D33+E33</f>
        <v>0</v>
      </c>
      <c r="D33" s="32"/>
      <c r="E33" s="21"/>
      <c r="F33" s="22"/>
      <c r="G33" s="2"/>
      <c r="H33" s="2"/>
    </row>
    <row r="34" spans="1:8" ht="24.75" customHeight="1" x14ac:dyDescent="0.3">
      <c r="A34" s="33">
        <v>13030000</v>
      </c>
      <c r="B34" s="34" t="s">
        <v>122</v>
      </c>
      <c r="C34" s="35">
        <f>C35</f>
        <v>0</v>
      </c>
      <c r="D34" s="22">
        <f>D35</f>
        <v>0</v>
      </c>
      <c r="E34" s="21"/>
      <c r="F34" s="22"/>
      <c r="G34" s="2"/>
      <c r="H34" s="2"/>
    </row>
    <row r="35" spans="1:8" ht="30.75" customHeight="1" x14ac:dyDescent="0.3">
      <c r="A35" s="27">
        <v>13030100</v>
      </c>
      <c r="B35" s="28" t="s">
        <v>123</v>
      </c>
      <c r="C35" s="29">
        <f>D35+E35</f>
        <v>0</v>
      </c>
      <c r="D35" s="30"/>
      <c r="E35" s="21"/>
      <c r="F35" s="22"/>
      <c r="G35" s="2"/>
      <c r="H35" s="2"/>
    </row>
    <row r="36" spans="1:8" ht="24" customHeight="1" x14ac:dyDescent="0.3">
      <c r="A36" s="27">
        <v>13070000</v>
      </c>
      <c r="B36" s="28" t="s">
        <v>18</v>
      </c>
      <c r="C36" s="29">
        <f>C37</f>
        <v>0</v>
      </c>
      <c r="D36" s="30">
        <f>D37</f>
        <v>0</v>
      </c>
      <c r="E36" s="21"/>
      <c r="F36" s="22"/>
      <c r="G36" s="2"/>
      <c r="H36" s="2"/>
    </row>
    <row r="37" spans="1:8" ht="21" customHeight="1" x14ac:dyDescent="0.3">
      <c r="A37" s="27">
        <v>13070200</v>
      </c>
      <c r="B37" s="28" t="s">
        <v>17</v>
      </c>
      <c r="C37" s="29">
        <f>D37+E37</f>
        <v>0</v>
      </c>
      <c r="D37" s="30"/>
      <c r="E37" s="21"/>
      <c r="F37" s="22"/>
      <c r="G37" s="2"/>
      <c r="H37" s="2"/>
    </row>
    <row r="38" spans="1:8" ht="26.25" customHeight="1" x14ac:dyDescent="0.3">
      <c r="A38" s="13">
        <v>19000000</v>
      </c>
      <c r="B38" s="36" t="s">
        <v>22</v>
      </c>
      <c r="C38" s="15">
        <f>C39</f>
        <v>0</v>
      </c>
      <c r="D38" s="21"/>
      <c r="E38" s="21">
        <f>E39</f>
        <v>0</v>
      </c>
      <c r="F38" s="22"/>
      <c r="G38" s="2"/>
      <c r="H38" s="2"/>
    </row>
    <row r="39" spans="1:8" ht="24" customHeight="1" x14ac:dyDescent="0.3">
      <c r="A39" s="23">
        <v>19010000</v>
      </c>
      <c r="B39" s="34" t="s">
        <v>19</v>
      </c>
      <c r="C39" s="35">
        <f>C40+C41+C42</f>
        <v>0</v>
      </c>
      <c r="D39" s="31"/>
      <c r="E39" s="31">
        <f>E40+E41+E42</f>
        <v>0</v>
      </c>
      <c r="F39" s="22"/>
      <c r="G39" s="2"/>
      <c r="H39" s="2"/>
    </row>
    <row r="40" spans="1:8" ht="54" customHeight="1" x14ac:dyDescent="0.3">
      <c r="A40" s="27">
        <v>19010100</v>
      </c>
      <c r="B40" s="28" t="s">
        <v>92</v>
      </c>
      <c r="C40" s="29">
        <f>D40+E40</f>
        <v>0</v>
      </c>
      <c r="D40" s="30"/>
      <c r="E40" s="32"/>
      <c r="F40" s="22"/>
      <c r="G40" s="2"/>
      <c r="H40" s="2"/>
    </row>
    <row r="41" spans="1:8" ht="29.25" customHeight="1" x14ac:dyDescent="0.3">
      <c r="A41" s="27">
        <v>19010200</v>
      </c>
      <c r="B41" s="28" t="s">
        <v>20</v>
      </c>
      <c r="C41" s="29">
        <f>D41+E41</f>
        <v>0</v>
      </c>
      <c r="D41" s="30"/>
      <c r="E41" s="32"/>
      <c r="F41" s="22"/>
      <c r="G41" s="2"/>
      <c r="H41" s="2"/>
    </row>
    <row r="42" spans="1:8" ht="41.25" customHeight="1" x14ac:dyDescent="0.3">
      <c r="A42" s="27">
        <v>19010300</v>
      </c>
      <c r="B42" s="28" t="s">
        <v>21</v>
      </c>
      <c r="C42" s="29">
        <f>D42+E42</f>
        <v>0</v>
      </c>
      <c r="D42" s="30"/>
      <c r="E42" s="32"/>
      <c r="F42" s="22"/>
      <c r="G42" s="2"/>
      <c r="H42" s="2"/>
    </row>
    <row r="43" spans="1:8" s="6" customFormat="1" ht="26.25" customHeight="1" x14ac:dyDescent="0.3">
      <c r="A43" s="13">
        <v>20000000</v>
      </c>
      <c r="B43" s="14" t="s">
        <v>4</v>
      </c>
      <c r="C43" s="16">
        <f>C44+C51+C66+C72</f>
        <v>0</v>
      </c>
      <c r="D43" s="16">
        <f>D44+D51+D66+D72</f>
        <v>0</v>
      </c>
      <c r="E43" s="16">
        <f>E44+E51+E66+E72</f>
        <v>0</v>
      </c>
      <c r="F43" s="16"/>
      <c r="G43" s="5"/>
      <c r="H43" s="5"/>
    </row>
    <row r="44" spans="1:8" s="6" customFormat="1" ht="27.75" customHeight="1" x14ac:dyDescent="0.3">
      <c r="A44" s="13" t="s">
        <v>105</v>
      </c>
      <c r="B44" s="20" t="s">
        <v>106</v>
      </c>
      <c r="C44">
        <f>C45+C48+C50+C47</f>
        <v>0</v>
      </c>
      <c r="D44">
        <f>D45+D48+D50+D47</f>
        <v>0</v>
      </c>
      <c r="E44">
        <f>E45+E48+E50+E47</f>
        <v>0</v>
      </c>
      <c r="F44" s="22"/>
      <c r="G44" s="5"/>
      <c r="H44" s="5"/>
    </row>
    <row r="45" spans="1:8" s="6" customFormat="1" ht="66.75" customHeight="1" x14ac:dyDescent="0.3">
      <c r="A45" s="23" t="s">
        <v>10</v>
      </c>
      <c r="B45" s="24" t="s">
        <v>146</v>
      </c>
      <c r="C45">
        <f>C46</f>
        <v>0</v>
      </c>
      <c r="D45">
        <f>D46</f>
        <v>0</v>
      </c>
      <c r="E45"/>
      <c r="F45"/>
      <c r="G45" s="5"/>
      <c r="H45" s="5"/>
    </row>
    <row r="46" spans="1:8" s="6" customFormat="1" ht="41.25" customHeight="1" x14ac:dyDescent="0.3">
      <c r="A46" s="27">
        <v>21010300</v>
      </c>
      <c r="B46" s="28" t="s">
        <v>45</v>
      </c>
      <c r="C46" s="29">
        <f>D46+E46</f>
        <v>0</v>
      </c>
      <c r="D46" s="30"/>
      <c r="E46" s="21"/>
      <c r="F46" s="22"/>
      <c r="G46" s="5"/>
      <c r="H46" s="5"/>
    </row>
    <row r="47" spans="1:8" s="6" customFormat="1" ht="26.25" customHeight="1" x14ac:dyDescent="0.3">
      <c r="A47">
        <v>21050000</v>
      </c>
      <c r="B47" t="s">
        <v>49</v>
      </c>
      <c r="C47" s="35">
        <f>D47+E47</f>
        <v>0</v>
      </c>
      <c r="D47" s="22"/>
      <c r="E47" s="21"/>
      <c r="F47" s="22"/>
      <c r="G47" s="5"/>
      <c r="H47" s="5"/>
    </row>
    <row r="48" spans="1:8" s="6" customFormat="1" ht="26.25" customHeight="1" x14ac:dyDescent="0.3">
      <c r="A48">
        <v>21080000</v>
      </c>
      <c r="B48" t="s">
        <v>13</v>
      </c>
      <c r="C48">
        <f>C49</f>
        <v>0</v>
      </c>
      <c r="D48">
        <f>D49</f>
        <v>0</v>
      </c>
      <c r="E48" s="16"/>
      <c r="F48" s="16"/>
      <c r="G48" s="5"/>
      <c r="H48" s="5"/>
    </row>
    <row r="49" spans="1:8" s="6" customFormat="1" ht="24.75" customHeight="1" x14ac:dyDescent="0.3">
      <c r="A49" s="27">
        <v>21080500</v>
      </c>
      <c r="B49" s="28" t="s">
        <v>2</v>
      </c>
      <c r="C49" s="29">
        <f>D49+E49</f>
        <v>0</v>
      </c>
      <c r="D49" s="30"/>
      <c r="E49" s="21"/>
      <c r="F49" s="22"/>
      <c r="G49" s="5"/>
      <c r="H49" s="5"/>
    </row>
    <row r="50" spans="1:8" ht="36.75" customHeight="1" x14ac:dyDescent="0.3">
      <c r="A50">
        <v>21110000</v>
      </c>
      <c r="B50" t="s">
        <v>23</v>
      </c>
      <c r="C50" s="35">
        <f>D50+E50</f>
        <v>0</v>
      </c>
      <c r="D50"/>
      <c r="E50"/>
      <c r="F50" s="16"/>
      <c r="G50" s="2"/>
      <c r="H50" s="2"/>
    </row>
    <row r="51" spans="1:8" ht="31.5" customHeight="1" x14ac:dyDescent="0.3">
      <c r="A51" s="13" t="s">
        <v>108</v>
      </c>
      <c r="B51" s="20" t="s">
        <v>25</v>
      </c>
      <c r="C51">
        <f>C52+C63+C65</f>
        <v>0</v>
      </c>
      <c r="D51">
        <f>D52+D63+D65</f>
        <v>0</v>
      </c>
      <c r="E51"/>
      <c r="F51" s="22"/>
      <c r="G51" s="2"/>
      <c r="H51" s="2"/>
    </row>
    <row r="52" spans="1:8" ht="24" customHeight="1" x14ac:dyDescent="0.3">
      <c r="A52" s="23">
        <v>22010000</v>
      </c>
      <c r="B52" t="s">
        <v>33</v>
      </c>
      <c r="C52" s="31">
        <f>C53+C54+C56+C57+C58+C55+C59+C60+C61+C62</f>
        <v>0</v>
      </c>
      <c r="D52" s="31">
        <f>D53+D54+D56+D57+D58+D55+D59+D60+D61+D62</f>
        <v>0</v>
      </c>
      <c r="E52"/>
      <c r="F52" s="22"/>
      <c r="G52" s="2"/>
      <c r="H52" s="2"/>
    </row>
    <row r="53" spans="1:8" ht="47.25" customHeight="1" x14ac:dyDescent="0.3">
      <c r="A53">
        <v>22010200</v>
      </c>
      <c r="B53" t="s">
        <v>46</v>
      </c>
      <c r="C53" s="29">
        <f t="shared" ref="C53:C62" si="1">D53+E53</f>
        <v>0</v>
      </c>
      <c r="D53" s="32"/>
      <c r="E53"/>
      <c r="F53" s="22"/>
      <c r="G53" s="2"/>
      <c r="H53" s="2"/>
    </row>
    <row r="54" spans="1:8" ht="62.25" customHeight="1" x14ac:dyDescent="0.3">
      <c r="A54">
        <v>22010500</v>
      </c>
      <c r="B54" t="s">
        <v>126</v>
      </c>
      <c r="C54" s="29">
        <f t="shared" si="1"/>
        <v>0</v>
      </c>
      <c r="D54" s="32"/>
      <c r="E54"/>
      <c r="F54" s="22"/>
      <c r="G54" s="2"/>
      <c r="H54" s="2"/>
    </row>
    <row r="55" spans="1:8" ht="50.25" customHeight="1" x14ac:dyDescent="0.3">
      <c r="A55">
        <v>22010600</v>
      </c>
      <c r="B55" t="s">
        <v>124</v>
      </c>
      <c r="C55">
        <f t="shared" si="1"/>
        <v>0</v>
      </c>
      <c r="D55"/>
      <c r="E55"/>
      <c r="F55"/>
      <c r="G55" s="2"/>
      <c r="H55" s="2"/>
    </row>
    <row r="56" spans="1:8" ht="46.5" customHeight="1" x14ac:dyDescent="0.3">
      <c r="A56">
        <v>22011000</v>
      </c>
      <c r="B56" t="s">
        <v>127</v>
      </c>
      <c r="C56" s="29">
        <f t="shared" si="1"/>
        <v>0</v>
      </c>
      <c r="D56" s="32"/>
      <c r="E56"/>
      <c r="F56" s="22"/>
      <c r="G56" s="2"/>
      <c r="H56" s="2"/>
    </row>
    <row r="57" spans="1:8" ht="50.25" customHeight="1" x14ac:dyDescent="0.3">
      <c r="A57">
        <v>22011100</v>
      </c>
      <c r="B57" t="s">
        <v>128</v>
      </c>
      <c r="C57" s="29">
        <f t="shared" si="1"/>
        <v>0</v>
      </c>
      <c r="D57" s="32"/>
      <c r="E57"/>
      <c r="F57" s="22"/>
      <c r="G57" s="2"/>
      <c r="H57" s="2"/>
    </row>
    <row r="58" spans="1:8" ht="31.5" customHeight="1" x14ac:dyDescent="0.3">
      <c r="A58">
        <v>22011800</v>
      </c>
      <c r="B58" t="s">
        <v>24</v>
      </c>
      <c r="C58" s="29">
        <f t="shared" si="1"/>
        <v>0</v>
      </c>
      <c r="D58" s="32"/>
      <c r="E58"/>
      <c r="F58" s="22"/>
      <c r="G58" s="2"/>
      <c r="H58" s="2"/>
    </row>
    <row r="59" spans="1:8" ht="31.5" customHeight="1" x14ac:dyDescent="0.3">
      <c r="A59">
        <v>22013100</v>
      </c>
      <c r="B59" t="s">
        <v>95</v>
      </c>
      <c r="C59">
        <f t="shared" si="1"/>
        <v>0</v>
      </c>
      <c r="D59"/>
      <c r="E59"/>
      <c r="F59"/>
      <c r="G59" s="2"/>
      <c r="H59" s="2"/>
    </row>
    <row r="60" spans="1:8" ht="31.5" customHeight="1" x14ac:dyDescent="0.3">
      <c r="A60">
        <v>22013200</v>
      </c>
      <c r="B60" t="s">
        <v>96</v>
      </c>
      <c r="C60">
        <f t="shared" si="1"/>
        <v>0</v>
      </c>
      <c r="D60"/>
      <c r="E60"/>
      <c r="F60"/>
      <c r="G60" s="2"/>
      <c r="H60" s="2"/>
    </row>
    <row r="61" spans="1:8" ht="31.5" customHeight="1" x14ac:dyDescent="0.3">
      <c r="A61">
        <v>22013300</v>
      </c>
      <c r="B61" t="s">
        <v>97</v>
      </c>
      <c r="C61">
        <f t="shared" si="1"/>
        <v>0</v>
      </c>
      <c r="D61"/>
      <c r="E61"/>
      <c r="F61"/>
      <c r="G61" s="2"/>
      <c r="H61" s="2"/>
    </row>
    <row r="62" spans="1:8" ht="31.5" customHeight="1" x14ac:dyDescent="0.3">
      <c r="A62">
        <v>22013400</v>
      </c>
      <c r="B62" t="s">
        <v>98</v>
      </c>
      <c r="C62">
        <f t="shared" si="1"/>
        <v>0</v>
      </c>
      <c r="D62"/>
      <c r="E62"/>
      <c r="F62"/>
      <c r="G62" s="2"/>
      <c r="H62" s="2"/>
    </row>
    <row r="63" spans="1:8" ht="34.5" customHeight="1" x14ac:dyDescent="0.3">
      <c r="A63" t="s">
        <v>109</v>
      </c>
      <c r="B63" t="s">
        <v>14</v>
      </c>
      <c r="C63">
        <f>C64</f>
        <v>0</v>
      </c>
      <c r="D63">
        <f>D64</f>
        <v>0</v>
      </c>
      <c r="E63"/>
      <c r="F63" s="16"/>
      <c r="G63" s="2"/>
      <c r="H63" s="2"/>
    </row>
    <row r="64" spans="1:8" ht="33" customHeight="1" x14ac:dyDescent="0.3">
      <c r="A64" s="27">
        <v>22080400</v>
      </c>
      <c r="B64" s="28" t="s">
        <v>129</v>
      </c>
      <c r="C64" s="29">
        <f>D64+E64</f>
        <v>0</v>
      </c>
      <c r="D64" s="30"/>
      <c r="E64" s="21"/>
      <c r="F64" s="22"/>
      <c r="G64" s="2"/>
      <c r="H64" s="2"/>
    </row>
    <row r="65" spans="1:8" ht="60.75" customHeight="1" x14ac:dyDescent="0.3">
      <c r="A65" s="33">
        <v>22130000</v>
      </c>
      <c r="B65" s="34" t="s">
        <v>47</v>
      </c>
      <c r="C65" s="22">
        <f>D65+E65</f>
        <v>0</v>
      </c>
      <c r="D65" s="22"/>
      <c r="E65" s="21"/>
      <c r="F65" s="22"/>
      <c r="G65" s="2"/>
      <c r="H65" s="2"/>
    </row>
    <row r="66" spans="1:8" ht="27" customHeight="1" x14ac:dyDescent="0.3">
      <c r="A66" s="13" t="s">
        <v>110</v>
      </c>
      <c r="B66" s="20" t="s">
        <v>111</v>
      </c>
      <c r="C66">
        <f>C67+C70</f>
        <v>0</v>
      </c>
      <c r="D66">
        <f>D67</f>
        <v>0</v>
      </c>
      <c r="E66">
        <f>E67+E70</f>
        <v>0</v>
      </c>
      <c r="F66" s="22"/>
      <c r="G66" s="2"/>
      <c r="H66" s="2"/>
    </row>
    <row r="67" spans="1:8" ht="24" customHeight="1" x14ac:dyDescent="0.3">
      <c r="A67" t="s">
        <v>112</v>
      </c>
      <c r="B67" t="s">
        <v>113</v>
      </c>
      <c r="C67">
        <f>D67+E67</f>
        <v>0</v>
      </c>
      <c r="D67">
        <f>D68</f>
        <v>0</v>
      </c>
      <c r="E67">
        <f>E69</f>
        <v>0</v>
      </c>
      <c r="F67" s="16"/>
      <c r="G67" s="2"/>
      <c r="H67" s="2"/>
    </row>
    <row r="68" spans="1:8" ht="21.75" customHeight="1" x14ac:dyDescent="0.3">
      <c r="A68" s="27">
        <v>24060300</v>
      </c>
      <c r="B68" s="28" t="s">
        <v>2</v>
      </c>
      <c r="C68" s="29">
        <f>D68+E68</f>
        <v>0</v>
      </c>
      <c r="D68" s="30"/>
      <c r="E68" s="21"/>
      <c r="F68" s="22"/>
      <c r="G68" s="2"/>
      <c r="H68" s="2"/>
    </row>
    <row r="69" spans="1:8" ht="46.8" x14ac:dyDescent="0.3">
      <c r="A69" s="27">
        <v>24062100</v>
      </c>
      <c r="B69" s="28" t="s">
        <v>11</v>
      </c>
      <c r="C69" s="29">
        <f>D69+E69</f>
        <v>0</v>
      </c>
      <c r="D69" s="30"/>
      <c r="E69" s="30"/>
      <c r="F69" s="22"/>
      <c r="G69" s="2"/>
      <c r="H69" s="2"/>
    </row>
    <row r="70" spans="1:8" ht="16.5" customHeight="1" x14ac:dyDescent="0.3">
      <c r="A70" t="s">
        <v>114</v>
      </c>
      <c r="B70" t="s">
        <v>115</v>
      </c>
      <c r="C70">
        <f>C71</f>
        <v>0</v>
      </c>
      <c r="D70"/>
      <c r="E70">
        <f>E71</f>
        <v>0</v>
      </c>
      <c r="F70" s="16"/>
      <c r="G70" s="2"/>
      <c r="H70" s="2"/>
    </row>
    <row r="71" spans="1:8" ht="46.8" x14ac:dyDescent="0.3">
      <c r="A71" s="27">
        <v>24110900</v>
      </c>
      <c r="B71" s="28" t="s">
        <v>9</v>
      </c>
      <c r="C71" s="29">
        <f>D71+E71</f>
        <v>0</v>
      </c>
      <c r="D71" s="30"/>
      <c r="E71" s="30"/>
      <c r="F71" s="22"/>
      <c r="G71" s="2"/>
      <c r="H71" s="2"/>
    </row>
    <row r="72" spans="1:8" ht="19.5" customHeight="1" x14ac:dyDescent="0.3">
      <c r="A72" s="13">
        <v>25000000</v>
      </c>
      <c r="B72" s="20" t="s">
        <v>116</v>
      </c>
      <c r="C72">
        <f>C73+C78</f>
        <v>0</v>
      </c>
      <c r="D72"/>
      <c r="E72">
        <f>E73+E78</f>
        <v>0</v>
      </c>
      <c r="F72" s="22"/>
      <c r="G72"/>
      <c r="H72"/>
    </row>
    <row r="73" spans="1:8" ht="31.5" customHeight="1" x14ac:dyDescent="0.3">
      <c r="A73">
        <v>25010000</v>
      </c>
      <c r="B73" t="s">
        <v>48</v>
      </c>
      <c r="C73">
        <f>C74+C75+C76+C77</f>
        <v>0</v>
      </c>
      <c r="D73"/>
      <c r="E73">
        <f>E74+E75+E76+E77</f>
        <v>0</v>
      </c>
      <c r="F73" s="16"/>
      <c r="G73"/>
      <c r="H73" s="2"/>
    </row>
    <row r="74" spans="1:8" ht="32.25" customHeight="1" x14ac:dyDescent="0.3">
      <c r="A74" s="27">
        <v>25010100</v>
      </c>
      <c r="B74" s="28" t="s">
        <v>26</v>
      </c>
      <c r="C74" s="29">
        <f>D74+E74</f>
        <v>0</v>
      </c>
      <c r="D74" s="30"/>
      <c r="E74" s="30"/>
      <c r="F74" s="22"/>
      <c r="G74"/>
      <c r="H74" s="2"/>
    </row>
    <row r="75" spans="1:8" ht="32.25" customHeight="1" x14ac:dyDescent="0.3">
      <c r="A75" s="27">
        <v>25010200</v>
      </c>
      <c r="B75" s="28" t="s">
        <v>27</v>
      </c>
      <c r="C75" s="29">
        <f>D75+E75</f>
        <v>0</v>
      </c>
      <c r="D75" s="30"/>
      <c r="E75" s="30"/>
      <c r="F75" s="22"/>
      <c r="G75"/>
      <c r="H75" s="2"/>
    </row>
    <row r="76" spans="1:8" ht="33" customHeight="1" x14ac:dyDescent="0.3">
      <c r="A76" s="27">
        <v>25010300</v>
      </c>
      <c r="B76" s="28" t="s">
        <v>99</v>
      </c>
      <c r="C76" s="29">
        <f>D76+E76</f>
        <v>0</v>
      </c>
      <c r="D76" s="30"/>
      <c r="E76" s="30"/>
      <c r="F76" s="22"/>
      <c r="G76"/>
      <c r="H76" s="2"/>
    </row>
    <row r="77" spans="1:8" ht="32.25" customHeight="1" x14ac:dyDescent="0.3">
      <c r="A77" s="27">
        <v>25010400</v>
      </c>
      <c r="B77" s="28" t="s">
        <v>28</v>
      </c>
      <c r="C77" s="29">
        <f>D77+E77</f>
        <v>0</v>
      </c>
      <c r="D77" s="30"/>
      <c r="E77" s="30"/>
      <c r="F77" s="22"/>
      <c r="G77"/>
      <c r="H77" s="2"/>
    </row>
    <row r="78" spans="1:8" ht="19.5" customHeight="1" x14ac:dyDescent="0.3">
      <c r="A78">
        <v>25020000</v>
      </c>
      <c r="B78" t="s">
        <v>15</v>
      </c>
      <c r="C78">
        <f>C79</f>
        <v>0</v>
      </c>
      <c r="D78"/>
      <c r="E78">
        <f>E79</f>
        <v>0</v>
      </c>
      <c r="F78" s="16"/>
      <c r="G78"/>
      <c r="H78" s="2"/>
    </row>
    <row r="79" spans="1:8" ht="80.25" customHeight="1" x14ac:dyDescent="0.3">
      <c r="A79" s="27">
        <v>25020200</v>
      </c>
      <c r="B79" s="28" t="s">
        <v>147</v>
      </c>
      <c r="C79" s="29">
        <f>D79+E79</f>
        <v>0</v>
      </c>
      <c r="D79" s="30"/>
      <c r="E79" s="30"/>
      <c r="F79" s="22"/>
      <c r="G79"/>
      <c r="H79" s="2"/>
    </row>
    <row r="80" spans="1:8" ht="17.399999999999999" x14ac:dyDescent="0.3">
      <c r="A80" s="13">
        <v>30000000</v>
      </c>
      <c r="B80" s="14" t="s">
        <v>5</v>
      </c>
      <c r="C80" s="16">
        <f>C81</f>
        <v>0</v>
      </c>
      <c r="D80" s="16"/>
      <c r="E80" s="16">
        <f>E82</f>
        <v>0</v>
      </c>
      <c r="F80" s="16">
        <f>F82</f>
        <v>0</v>
      </c>
      <c r="G80"/>
      <c r="H80" s="2"/>
    </row>
    <row r="81" spans="1:8" ht="17.399999999999999" x14ac:dyDescent="0.3">
      <c r="A81" s="13" t="s">
        <v>130</v>
      </c>
      <c r="B81" s="20" t="s">
        <v>131</v>
      </c>
      <c r="C81" s="16">
        <f>D81+E81</f>
        <v>0</v>
      </c>
      <c r="D81" s="16"/>
      <c r="E81" s="16">
        <f>E82</f>
        <v>0</v>
      </c>
      <c r="F81" s="16">
        <f>F82</f>
        <v>0</v>
      </c>
      <c r="G81"/>
      <c r="H81" s="2"/>
    </row>
    <row r="82" spans="1:8" ht="31.5" customHeight="1" x14ac:dyDescent="0.3">
      <c r="A82">
        <v>31030000</v>
      </c>
      <c r="B82" t="s">
        <v>44</v>
      </c>
      <c r="C82">
        <f>D82+E82</f>
        <v>0</v>
      </c>
      <c r="D82"/>
      <c r="E82"/>
      <c r="F82"/>
      <c r="G82"/>
      <c r="H82" s="2"/>
    </row>
    <row r="83" spans="1:8" s="6" customFormat="1" ht="21" customHeight="1" x14ac:dyDescent="0.3">
      <c r="A83"/>
      <c r="B83" s="14" t="s">
        <v>86</v>
      </c>
      <c r="C83" s="16">
        <f>C14+C43+C80</f>
        <v>0</v>
      </c>
      <c r="D83" s="16">
        <f>D14+D43+D80</f>
        <v>0</v>
      </c>
      <c r="E83" s="16">
        <f>E14+E43+E80</f>
        <v>0</v>
      </c>
      <c r="F83" s="16">
        <f>F80</f>
        <v>0</v>
      </c>
      <c r="G83" s="5"/>
      <c r="H83" s="5"/>
    </row>
    <row r="84" spans="1:8" s="6" customFormat="1" ht="21" customHeight="1" x14ac:dyDescent="0.3">
      <c r="A84">
        <v>40000000</v>
      </c>
      <c r="B84" s="14" t="s">
        <v>50</v>
      </c>
      <c r="C84" s="16">
        <f t="shared" ref="C84:C109" si="2">D84+E84</f>
        <v>0</v>
      </c>
      <c r="D84" s="16">
        <f>D85</f>
        <v>0</v>
      </c>
      <c r="E84" s="16">
        <f>E85+E127</f>
        <v>0</v>
      </c>
      <c r="F84" s="16">
        <f>F85</f>
        <v>0</v>
      </c>
      <c r="G84"/>
      <c r="H84" s="5"/>
    </row>
    <row r="85" spans="1:8" s="6" customFormat="1" ht="21" customHeight="1" x14ac:dyDescent="0.3">
      <c r="A85">
        <v>41000000</v>
      </c>
      <c r="B85" t="s">
        <v>51</v>
      </c>
      <c r="C85" s="16">
        <f t="shared" si="2"/>
        <v>0</v>
      </c>
      <c r="D85" s="16">
        <f>D91+D86+D121</f>
        <v>0</v>
      </c>
      <c r="E85" s="16">
        <f>E91+E86+E121</f>
        <v>0</v>
      </c>
      <c r="F85" s="16">
        <f>F91+F86+F121</f>
        <v>0</v>
      </c>
      <c r="G85" s="5"/>
      <c r="H85" s="5"/>
    </row>
    <row r="86" spans="1:8" s="6" customFormat="1" ht="21" customHeight="1" x14ac:dyDescent="0.3">
      <c r="A86">
        <v>41020000</v>
      </c>
      <c r="B86" t="s">
        <v>90</v>
      </c>
      <c r="C86" s="16">
        <f t="shared" si="2"/>
        <v>0</v>
      </c>
      <c r="D86" s="21">
        <f>D87+D89+D90+D88</f>
        <v>0</v>
      </c>
      <c r="E86" s="21"/>
      <c r="F86" s="21"/>
      <c r="G86"/>
      <c r="H86" s="5"/>
    </row>
    <row r="87" spans="1:8" s="6" customFormat="1" ht="17.399999999999999" hidden="1" x14ac:dyDescent="0.3">
      <c r="A87">
        <v>41020100</v>
      </c>
      <c r="B87" t="s">
        <v>52</v>
      </c>
      <c r="C87" s="16">
        <f t="shared" si="2"/>
        <v>0</v>
      </c>
      <c r="D87"/>
      <c r="E87"/>
      <c r="F87" s="16"/>
      <c r="G87" s="5"/>
      <c r="H87" s="5"/>
    </row>
    <row r="88" spans="1:8" s="6" customFormat="1" ht="68.25" hidden="1" customHeight="1" x14ac:dyDescent="0.3">
      <c r="A88">
        <v>41021100</v>
      </c>
      <c r="B88" t="s">
        <v>148</v>
      </c>
      <c r="C88" s="16">
        <f t="shared" si="2"/>
        <v>0</v>
      </c>
      <c r="D88"/>
      <c r="E88"/>
      <c r="F88" s="16"/>
      <c r="G88" s="5"/>
      <c r="H88" s="5"/>
    </row>
    <row r="89" spans="1:8" s="6" customFormat="1" ht="17.399999999999999" hidden="1" x14ac:dyDescent="0.3">
      <c r="A89">
        <v>41020200</v>
      </c>
      <c r="B89" t="s">
        <v>76</v>
      </c>
      <c r="C89" s="16">
        <f t="shared" si="2"/>
        <v>0</v>
      </c>
      <c r="D89"/>
      <c r="E89"/>
      <c r="F89" s="16"/>
      <c r="G89" s="5"/>
      <c r="H89" s="5"/>
    </row>
    <row r="90" spans="1:8" s="6" customFormat="1" ht="17.399999999999999" x14ac:dyDescent="0.3">
      <c r="A90">
        <v>41021300</v>
      </c>
      <c r="B90" t="s">
        <v>156</v>
      </c>
      <c r="C90" s="16">
        <f t="shared" si="2"/>
        <v>0</v>
      </c>
      <c r="D90"/>
      <c r="E90"/>
      <c r="F90" s="16"/>
      <c r="G90" s="5"/>
      <c r="H90" s="5"/>
    </row>
    <row r="91" spans="1:8" s="6" customFormat="1" ht="17.399999999999999" hidden="1" x14ac:dyDescent="0.3">
      <c r="A91">
        <v>41030000</v>
      </c>
      <c r="B91" t="s">
        <v>91</v>
      </c>
      <c r="C91" s="16">
        <f t="shared" si="2"/>
        <v>0</v>
      </c>
      <c r="D91" s="21">
        <f>D92+D93+D95+D96+D98+D99+D100+D101+D102+D104+D108+D105+D124+D97+D107+D106</f>
        <v>0</v>
      </c>
      <c r="E91" s="21">
        <f>E103+E108</f>
        <v>0</v>
      </c>
      <c r="F91" s="21">
        <f>F92+F93+F95+F96+F98+F99+F100+F101+F102+F104+F108+F105+F124+F97+F107</f>
        <v>0</v>
      </c>
      <c r="G91" s="5"/>
      <c r="H91" s="5"/>
    </row>
    <row r="92" spans="1:8" s="6" customFormat="1" ht="132" hidden="1" customHeight="1" x14ac:dyDescent="0.3">
      <c r="A92">
        <v>41030600</v>
      </c>
      <c r="B92" t="s">
        <v>149</v>
      </c>
      <c r="C92" s="16">
        <f t="shared" si="2"/>
        <v>0</v>
      </c>
      <c r="D92" s="16"/>
      <c r="E92" s="16"/>
      <c r="F92" s="16"/>
      <c r="G92" s="5"/>
    </row>
    <row r="93" spans="1:8" s="6" customFormat="1" ht="144.75" hidden="1" customHeight="1" x14ac:dyDescent="0.3">
      <c r="A93">
        <v>41030800</v>
      </c>
      <c r="B93" s="24" t="s">
        <v>150</v>
      </c>
      <c r="C93" s="16">
        <f t="shared" si="2"/>
        <v>0</v>
      </c>
      <c r="D93" s="16"/>
      <c r="E93" s="16"/>
      <c r="F93" s="16"/>
      <c r="G93" s="5"/>
      <c r="H93" s="5"/>
    </row>
    <row r="94" spans="1:8" s="6" customFormat="1" ht="72" hidden="1" customHeight="1" x14ac:dyDescent="0.3">
      <c r="A94">
        <v>41030900</v>
      </c>
      <c r="B94" t="s">
        <v>151</v>
      </c>
      <c r="C94" s="16">
        <f t="shared" si="2"/>
        <v>0</v>
      </c>
      <c r="D94" s="16"/>
      <c r="E94" s="16"/>
      <c r="F94" s="16"/>
      <c r="G94" s="5"/>
      <c r="H94" s="5"/>
    </row>
    <row r="95" spans="1:8" s="6" customFormat="1" ht="17.399999999999999" hidden="1" x14ac:dyDescent="0.3">
      <c r="A95">
        <v>41031000</v>
      </c>
      <c r="B95" t="s">
        <v>59</v>
      </c>
      <c r="C95" s="16">
        <f t="shared" si="2"/>
        <v>0</v>
      </c>
      <c r="D95" s="16"/>
      <c r="E95" s="16"/>
      <c r="F95" s="16"/>
      <c r="G95" s="5"/>
      <c r="H95" s="5"/>
    </row>
    <row r="96" spans="1:8" s="6" customFormat="1" ht="54.75" hidden="1" customHeight="1" x14ac:dyDescent="0.3">
      <c r="A96">
        <v>41032600</v>
      </c>
      <c r="B96" t="s">
        <v>61</v>
      </c>
      <c r="C96" s="16">
        <f t="shared" si="2"/>
        <v>0</v>
      </c>
      <c r="D96" s="16"/>
      <c r="E96" s="16"/>
      <c r="F96" s="16"/>
      <c r="G96" s="5"/>
      <c r="H96" s="5"/>
    </row>
    <row r="97" spans="1:11" s="6" customFormat="1" ht="54.75" hidden="1" customHeight="1" x14ac:dyDescent="0.3">
      <c r="A97">
        <v>41033000</v>
      </c>
      <c r="B97" t="s">
        <v>101</v>
      </c>
      <c r="C97" s="16">
        <f t="shared" si="2"/>
        <v>0</v>
      </c>
      <c r="D97"/>
      <c r="E97" s="16"/>
      <c r="F97" s="16"/>
      <c r="G97" s="5"/>
      <c r="H97" s="5"/>
    </row>
    <row r="98" spans="1:11" s="6" customFormat="1" ht="54.75" hidden="1" customHeight="1" x14ac:dyDescent="0.3">
      <c r="A98">
        <v>41031200</v>
      </c>
      <c r="B98" t="s">
        <v>145</v>
      </c>
      <c r="C98" s="16">
        <f t="shared" si="2"/>
        <v>0</v>
      </c>
      <c r="D98"/>
      <c r="E98" s="16"/>
      <c r="F98" s="16"/>
      <c r="G98" s="5"/>
      <c r="H98" s="5"/>
    </row>
    <row r="99" spans="1:11" s="6" customFormat="1" ht="54.75" hidden="1" customHeight="1" x14ac:dyDescent="0.3">
      <c r="A99">
        <v>41033700</v>
      </c>
      <c r="B99" t="s">
        <v>62</v>
      </c>
      <c r="C99" s="16">
        <f t="shared" si="2"/>
        <v>0</v>
      </c>
      <c r="D99" s="16"/>
      <c r="E99" s="16"/>
      <c r="F99" s="16"/>
      <c r="G99" s="5"/>
      <c r="H99" s="5"/>
    </row>
    <row r="100" spans="1:11" s="6" customFormat="1" ht="17.399999999999999" hidden="1" x14ac:dyDescent="0.3">
      <c r="A100">
        <v>41033900</v>
      </c>
      <c r="B100" s="24" t="s">
        <v>54</v>
      </c>
      <c r="C100" s="16">
        <f t="shared" si="2"/>
        <v>0</v>
      </c>
      <c r="D100"/>
      <c r="E100"/>
      <c r="F100" s="21"/>
      <c r="G100" s="5"/>
      <c r="H100" s="5"/>
    </row>
    <row r="101" spans="1:11" s="6" customFormat="1" ht="17.399999999999999" hidden="1" x14ac:dyDescent="0.3">
      <c r="A101">
        <v>41034200</v>
      </c>
      <c r="B101" s="24" t="s">
        <v>55</v>
      </c>
      <c r="C101" s="16">
        <f t="shared" si="2"/>
        <v>0</v>
      </c>
      <c r="D101"/>
      <c r="E101"/>
      <c r="F101" s="21"/>
      <c r="G101" s="5"/>
      <c r="H101" s="5"/>
    </row>
    <row r="102" spans="1:11" s="6" customFormat="1" ht="97.5" hidden="1" customHeight="1" x14ac:dyDescent="0.3">
      <c r="A102">
        <v>41034400</v>
      </c>
      <c r="B102" s="24" t="s">
        <v>152</v>
      </c>
      <c r="C102" s="16">
        <f t="shared" si="2"/>
        <v>0</v>
      </c>
      <c r="D102"/>
      <c r="E102"/>
      <c r="F102" s="21"/>
      <c r="G102" s="5"/>
      <c r="H102" s="5"/>
      <c r="I102"/>
    </row>
    <row r="103" spans="1:11" s="6" customFormat="1" ht="60" hidden="1" x14ac:dyDescent="0.3">
      <c r="A103">
        <v>41034900</v>
      </c>
      <c r="B103" s="24" t="s">
        <v>57</v>
      </c>
      <c r="C103" s="16">
        <f t="shared" si="2"/>
        <v>0</v>
      </c>
      <c r="D103"/>
      <c r="E103"/>
      <c r="F103" s="31"/>
      <c r="G103" s="5"/>
      <c r="H103" s="5"/>
    </row>
    <row r="104" spans="1:11" s="6" customFormat="1" ht="109.5" hidden="1" customHeight="1" x14ac:dyDescent="0.3">
      <c r="A104">
        <v>41035800</v>
      </c>
      <c r="B104" t="s">
        <v>153</v>
      </c>
      <c r="C104" s="16">
        <f t="shared" si="2"/>
        <v>0</v>
      </c>
      <c r="D104"/>
      <c r="E104"/>
      <c r="F104" s="16"/>
      <c r="G104" s="5"/>
      <c r="H104" s="5"/>
    </row>
    <row r="105" spans="1:11" s="6" customFormat="1" ht="60.75" hidden="1" customHeight="1" x14ac:dyDescent="0.3">
      <c r="A105">
        <v>41035400</v>
      </c>
      <c r="B105" t="s">
        <v>69</v>
      </c>
      <c r="C105" s="16">
        <f t="shared" si="2"/>
        <v>0</v>
      </c>
      <c r="D105"/>
      <c r="E105"/>
      <c r="F105" s="16"/>
      <c r="G105" s="5"/>
      <c r="H105" s="5"/>
    </row>
    <row r="106" spans="1:11" s="6" customFormat="1" ht="60.75" hidden="1" customHeight="1" x14ac:dyDescent="0.3">
      <c r="A106">
        <v>41035600</v>
      </c>
      <c r="B106" t="s">
        <v>133</v>
      </c>
      <c r="C106" s="16">
        <f t="shared" si="2"/>
        <v>0</v>
      </c>
      <c r="D106"/>
      <c r="E106"/>
      <c r="F106" s="16"/>
      <c r="G106" s="5"/>
      <c r="H106" s="5"/>
    </row>
    <row r="107" spans="1:11" s="6" customFormat="1" ht="60.75" hidden="1" customHeight="1" x14ac:dyDescent="0.3">
      <c r="A107">
        <v>41037000</v>
      </c>
      <c r="B107" t="s">
        <v>125</v>
      </c>
      <c r="C107" s="16">
        <f t="shared" si="2"/>
        <v>0</v>
      </c>
      <c r="D107"/>
      <c r="E107"/>
      <c r="F107" s="16"/>
      <c r="G107" s="5"/>
      <c r="H107" s="5"/>
    </row>
    <row r="108" spans="1:11" s="6" customFormat="1" ht="66" hidden="1" customHeight="1" x14ac:dyDescent="0.3">
      <c r="A108">
        <v>41037300</v>
      </c>
      <c r="B108" t="s">
        <v>77</v>
      </c>
      <c r="C108" s="16">
        <f t="shared" si="2"/>
        <v>0</v>
      </c>
      <c r="D108"/>
      <c r="E108"/>
      <c r="F108" s="16"/>
      <c r="G108" s="5"/>
      <c r="H108" s="5"/>
    </row>
    <row r="109" spans="1:11" s="6" customFormat="1" ht="18" hidden="1" x14ac:dyDescent="0.3">
      <c r="A109">
        <v>41033500</v>
      </c>
      <c r="B109" s="24" t="s">
        <v>56</v>
      </c>
      <c r="C109" s="16">
        <f t="shared" si="2"/>
        <v>0</v>
      </c>
      <c r="D109" s="31"/>
      <c r="E109" s="21"/>
      <c r="F109" s="21"/>
      <c r="G109" s="5"/>
      <c r="H109" s="5"/>
    </row>
    <row r="110" spans="1:11" hidden="1" x14ac:dyDescent="0.3">
      <c r="C110"/>
      <c r="D110"/>
      <c r="E110"/>
      <c r="F110"/>
      <c r="I110" s="6"/>
      <c r="J110" s="6"/>
      <c r="K110" s="6"/>
    </row>
    <row r="111" spans="1:11" s="6" customFormat="1" ht="17.399999999999999" hidden="1" x14ac:dyDescent="0.3">
      <c r="A111">
        <v>41030000</v>
      </c>
      <c r="B111" t="s">
        <v>60</v>
      </c>
      <c r="C111" s="16">
        <f t="shared" ref="C111:C117" si="3">D111+E111</f>
        <v>0</v>
      </c>
      <c r="D111"/>
      <c r="E111"/>
      <c r="F111" s="16"/>
      <c r="G111" s="5"/>
      <c r="H111" s="5"/>
    </row>
    <row r="112" spans="1:11" s="6" customFormat="1" ht="17.399999999999999" hidden="1" x14ac:dyDescent="0.3">
      <c r="A112">
        <v>41030000</v>
      </c>
      <c r="B112" t="s">
        <v>154</v>
      </c>
      <c r="C112" s="16">
        <f t="shared" si="3"/>
        <v>0</v>
      </c>
      <c r="D112"/>
      <c r="E112"/>
      <c r="F112" s="16"/>
      <c r="G112" s="5"/>
      <c r="H112" s="5"/>
    </row>
    <row r="113" spans="1:11" s="6" customFormat="1" ht="17.399999999999999" hidden="1" x14ac:dyDescent="0.3">
      <c r="A113">
        <v>41033700</v>
      </c>
      <c r="B113" t="s">
        <v>62</v>
      </c>
      <c r="C113" s="16">
        <f t="shared" si="3"/>
        <v>0</v>
      </c>
      <c r="D113"/>
      <c r="E113"/>
      <c r="F113" s="16"/>
      <c r="G113" s="5"/>
      <c r="H113" s="5"/>
    </row>
    <row r="114" spans="1:11" s="6" customFormat="1" ht="17.399999999999999" hidden="1" x14ac:dyDescent="0.3">
      <c r="A114">
        <v>41034300</v>
      </c>
      <c r="B114" t="s">
        <v>155</v>
      </c>
      <c r="C114" s="16">
        <f t="shared" si="3"/>
        <v>0</v>
      </c>
      <c r="D114"/>
      <c r="E114"/>
      <c r="F114" s="16"/>
      <c r="G114" s="5"/>
      <c r="H114" s="5"/>
    </row>
    <row r="115" spans="1:11" s="6" customFormat="1" ht="17.399999999999999" hidden="1" x14ac:dyDescent="0.3">
      <c r="A115">
        <v>41034400</v>
      </c>
      <c r="B115" t="s">
        <v>63</v>
      </c>
      <c r="C115" s="16">
        <f t="shared" si="3"/>
        <v>0</v>
      </c>
      <c r="D115"/>
      <c r="E115"/>
      <c r="F115" s="16"/>
      <c r="G115" s="5"/>
      <c r="H115" s="5"/>
    </row>
    <row r="116" spans="1:11" s="6" customFormat="1" ht="17.399999999999999" hidden="1" x14ac:dyDescent="0.3">
      <c r="A116">
        <v>41034800</v>
      </c>
      <c r="B116" t="s">
        <v>64</v>
      </c>
      <c r="C116" s="16">
        <f t="shared" si="3"/>
        <v>0</v>
      </c>
      <c r="D116"/>
      <c r="E116"/>
      <c r="F116" s="16"/>
      <c r="G116" s="5"/>
      <c r="H116" s="5"/>
    </row>
    <row r="117" spans="1:11" s="6" customFormat="1" ht="17.399999999999999" hidden="1" x14ac:dyDescent="0.3">
      <c r="A117" t="s">
        <v>65</v>
      </c>
      <c r="B117" t="s">
        <v>66</v>
      </c>
      <c r="C117" s="16">
        <f t="shared" si="3"/>
        <v>0</v>
      </c>
      <c r="D117"/>
      <c r="E117"/>
      <c r="F117" s="16"/>
      <c r="G117" s="5"/>
      <c r="H117" s="5"/>
    </row>
    <row r="118" spans="1:11" hidden="1" x14ac:dyDescent="0.3">
      <c r="C118"/>
      <c r="D118"/>
      <c r="E118"/>
      <c r="F118"/>
      <c r="I118" s="6"/>
      <c r="J118" s="6"/>
      <c r="K118" s="6"/>
    </row>
    <row r="119" spans="1:11" s="6" customFormat="1" ht="17.399999999999999" hidden="1" x14ac:dyDescent="0.3">
      <c r="A119">
        <v>41036300</v>
      </c>
      <c r="B119" t="s">
        <v>67</v>
      </c>
      <c r="C119" s="16">
        <f t="shared" ref="C119:C126" si="4">D119+E119</f>
        <v>0</v>
      </c>
      <c r="D119"/>
      <c r="E119"/>
      <c r="F119" s="16"/>
      <c r="G119" s="5"/>
      <c r="H119" s="5"/>
    </row>
    <row r="120" spans="1:11" s="6" customFormat="1" ht="17.399999999999999" hidden="1" x14ac:dyDescent="0.3">
      <c r="A120">
        <v>41030000</v>
      </c>
      <c r="B120" t="s">
        <v>68</v>
      </c>
      <c r="C120" s="16">
        <f t="shared" si="4"/>
        <v>0</v>
      </c>
      <c r="D120"/>
      <c r="E120"/>
      <c r="F120" s="16"/>
      <c r="G120" s="5"/>
      <c r="H120" s="5"/>
    </row>
    <row r="121" spans="1:11" s="6" customFormat="1" ht="32.25" hidden="1" customHeight="1" x14ac:dyDescent="0.3">
      <c r="A121">
        <v>41050000</v>
      </c>
      <c r="B121" s="20" t="s">
        <v>93</v>
      </c>
      <c r="C121" s="16">
        <f t="shared" si="4"/>
        <v>0</v>
      </c>
      <c r="D121">
        <f>D123</f>
        <v>0</v>
      </c>
      <c r="E121">
        <f>E123+E122</f>
        <v>0</v>
      </c>
      <c r="F121">
        <f>F123+F122</f>
        <v>0</v>
      </c>
      <c r="G121" s="5"/>
      <c r="H121" s="5"/>
    </row>
    <row r="122" spans="1:11" s="6" customFormat="1" ht="32.25" hidden="1" customHeight="1" x14ac:dyDescent="0.3">
      <c r="A122">
        <v>41051000</v>
      </c>
      <c r="B122" t="s">
        <v>117</v>
      </c>
      <c r="C122" s="16">
        <f t="shared" si="4"/>
        <v>0</v>
      </c>
      <c r="D122"/>
      <c r="E122"/>
      <c r="F122" s="16"/>
      <c r="G122" s="5"/>
      <c r="H122" s="5"/>
    </row>
    <row r="123" spans="1:11" s="6" customFormat="1" ht="47.25" hidden="1" customHeight="1" x14ac:dyDescent="0.3">
      <c r="A123">
        <v>41053900</v>
      </c>
      <c r="B123" t="s">
        <v>94</v>
      </c>
      <c r="C123" s="16">
        <f t="shared" si="4"/>
        <v>0</v>
      </c>
      <c r="D123"/>
      <c r="E123"/>
      <c r="F123"/>
      <c r="G123" s="5"/>
      <c r="H123"/>
    </row>
    <row r="124" spans="1:11" s="6" customFormat="1" ht="17.399999999999999" hidden="1" x14ac:dyDescent="0.3">
      <c r="A124">
        <v>41033300</v>
      </c>
      <c r="B124" t="s">
        <v>81</v>
      </c>
      <c r="C124" s="16">
        <f t="shared" si="4"/>
        <v>0</v>
      </c>
      <c r="D124"/>
      <c r="E124"/>
      <c r="F124" s="16"/>
      <c r="G124" s="5"/>
      <c r="H124" s="5"/>
    </row>
    <row r="125" spans="1:11" s="6" customFormat="1" ht="17.399999999999999" hidden="1" x14ac:dyDescent="0.3">
      <c r="A125">
        <v>41030000</v>
      </c>
      <c r="B125" t="s">
        <v>70</v>
      </c>
      <c r="C125" s="16">
        <f t="shared" si="4"/>
        <v>0</v>
      </c>
      <c r="D125"/>
      <c r="E125"/>
      <c r="F125" s="16"/>
      <c r="G125" s="5"/>
      <c r="H125" s="5"/>
    </row>
    <row r="126" spans="1:11" s="6" customFormat="1" ht="17.399999999999999" hidden="1" x14ac:dyDescent="0.3">
      <c r="A126">
        <v>41030000</v>
      </c>
      <c r="B126" t="s">
        <v>71</v>
      </c>
      <c r="C126" s="16">
        <f t="shared" si="4"/>
        <v>0</v>
      </c>
      <c r="D126"/>
      <c r="E126"/>
      <c r="F126" s="16"/>
      <c r="G126" s="5"/>
      <c r="H126" s="5"/>
    </row>
    <row r="127" spans="1:11" s="6" customFormat="1" ht="17.399999999999999" hidden="1" x14ac:dyDescent="0.3">
      <c r="A127" t="s">
        <v>72</v>
      </c>
      <c r="B127" t="s">
        <v>73</v>
      </c>
      <c r="C127" s="16"/>
      <c r="D127"/>
      <c r="E127" s="21">
        <f>E128</f>
        <v>0</v>
      </c>
      <c r="F127" s="16"/>
      <c r="G127" s="5"/>
      <c r="H127" s="5"/>
    </row>
    <row r="128" spans="1:11" s="6" customFormat="1" ht="21" hidden="1" customHeight="1" x14ac:dyDescent="0.3">
      <c r="A128">
        <v>42020000</v>
      </c>
      <c r="B128" t="s">
        <v>74</v>
      </c>
      <c r="C128" s="16"/>
      <c r="D128"/>
      <c r="E128"/>
      <c r="F128" s="16"/>
      <c r="G128" s="5"/>
      <c r="H128" s="5"/>
    </row>
    <row r="129" spans="1:15" s="6" customFormat="1" ht="21" hidden="1" customHeight="1" x14ac:dyDescent="0.3">
      <c r="A129"/>
      <c r="B129"/>
      <c r="C129" s="16"/>
      <c r="D129"/>
      <c r="E129"/>
      <c r="F129" s="16"/>
      <c r="G129" s="5"/>
      <c r="H129" s="5"/>
    </row>
    <row r="130" spans="1:15" s="6" customFormat="1" ht="21" customHeight="1" x14ac:dyDescent="0.3">
      <c r="A130"/>
      <c r="B130" t="s">
        <v>75</v>
      </c>
      <c r="C130" s="16">
        <f>C83+C84</f>
        <v>0</v>
      </c>
      <c r="D130" s="16">
        <f>D83+D84</f>
        <v>0</v>
      </c>
      <c r="E130" s="16">
        <f>E83+E84</f>
        <v>0</v>
      </c>
      <c r="F130" s="16">
        <f>F83+F84</f>
        <v>0</v>
      </c>
      <c r="G130" s="5"/>
      <c r="H130"/>
    </row>
    <row r="131" spans="1:15" s="6" customFormat="1" ht="11.25" customHeight="1" x14ac:dyDescent="0.3">
      <c r="A131"/>
      <c r="B131"/>
      <c r="C131"/>
      <c r="D131"/>
      <c r="E131"/>
      <c r="F131"/>
      <c r="G131" s="5"/>
      <c r="H131" s="5"/>
    </row>
    <row r="132" spans="1:15" s="6" customFormat="1" ht="21" customHeight="1" x14ac:dyDescent="0.3">
      <c r="A132"/>
      <c r="B132"/>
      <c r="C132"/>
      <c r="D132"/>
      <c r="E132"/>
      <c r="F132"/>
      <c r="G132" s="5"/>
      <c r="H132">
        <f>H72+H73+H85+H89+H91+H93+H98+H101+H120+H124+H97+H92+H122+H95+H116+H83+H77+H82+H113+H115+H121+H107+H117+H94+H75+H86+H123</f>
        <v>0</v>
      </c>
      <c r="I132">
        <f>I72+I73+I85+I89+I91+I93+I98+I101+I120+I124+I123+I92+I99</f>
        <v>0</v>
      </c>
      <c r="J132">
        <f>J72+J73+J85+J89+J91+J93+J98+J101+J120+J124+J123+J92</f>
        <v>0</v>
      </c>
    </row>
    <row r="133" spans="1:15" s="6" customFormat="1" ht="17.399999999999999" hidden="1" x14ac:dyDescent="0.3">
      <c r="A133" t="s">
        <v>119</v>
      </c>
      <c r="B133"/>
      <c r="C133"/>
      <c r="D133"/>
      <c r="E133" s="219" t="s">
        <v>120</v>
      </c>
      <c r="F133" s="219"/>
      <c r="G133" s="5"/>
      <c r="H133" s="5"/>
    </row>
    <row r="134" spans="1:15" s="6" customFormat="1" ht="21" customHeight="1" x14ac:dyDescent="0.3">
      <c r="A134" t="s">
        <v>143</v>
      </c>
      <c r="B134"/>
      <c r="C134"/>
      <c r="D134"/>
      <c r="E134" s="219" t="s">
        <v>118</v>
      </c>
      <c r="F134" s="219"/>
      <c r="G134" s="5"/>
      <c r="H134" s="5"/>
    </row>
    <row r="135" spans="1:15" s="6" customFormat="1" ht="21" customHeight="1" x14ac:dyDescent="0.3">
      <c r="A135"/>
      <c r="B135"/>
      <c r="C135"/>
      <c r="D135"/>
      <c r="E135"/>
      <c r="F135"/>
      <c r="G135" s="5"/>
      <c r="H135" s="5"/>
    </row>
    <row r="136" spans="1:15" s="6" customFormat="1" ht="21" customHeight="1" x14ac:dyDescent="0.3">
      <c r="A136"/>
      <c r="B136"/>
      <c r="C136"/>
      <c r="D136"/>
      <c r="E136"/>
      <c r="F136"/>
      <c r="G136" s="5"/>
      <c r="H136" s="5"/>
    </row>
    <row r="137" spans="1:15" ht="16.5" customHeight="1" x14ac:dyDescent="0.3">
      <c r="A137"/>
      <c r="B137" t="s">
        <v>134</v>
      </c>
      <c r="C137"/>
      <c r="D137"/>
      <c r="E137"/>
      <c r="F137"/>
      <c r="G137" s="2"/>
      <c r="H137" s="2"/>
    </row>
    <row r="138" spans="1:15" customFormat="1" ht="58.5" hidden="1" customHeight="1" x14ac:dyDescent="0.3">
      <c r="A138" s="2"/>
      <c r="B138" t="s">
        <v>135</v>
      </c>
      <c r="O138" t="s">
        <v>78</v>
      </c>
    </row>
    <row r="139" spans="1:15" hidden="1" x14ac:dyDescent="0.3">
      <c r="A139" t="s">
        <v>141</v>
      </c>
      <c r="B139"/>
      <c r="C139"/>
      <c r="D139"/>
      <c r="E139"/>
      <c r="F139"/>
      <c r="G139" s="2"/>
      <c r="H139" s="2"/>
    </row>
    <row r="140" spans="1:15" x14ac:dyDescent="0.3">
      <c r="A140" s="2"/>
      <c r="B140" t="s">
        <v>135</v>
      </c>
      <c r="C140">
        <f>C129-C137</f>
        <v>0</v>
      </c>
      <c r="D140">
        <f>D129-D137</f>
        <v>0</v>
      </c>
      <c r="E140">
        <f>E129-E137</f>
        <v>0</v>
      </c>
      <c r="F140">
        <f>F129-F137</f>
        <v>0</v>
      </c>
      <c r="G140" s="2"/>
      <c r="H140" s="2"/>
    </row>
    <row r="141" spans="1:15" x14ac:dyDescent="0.3">
      <c r="A141" s="2"/>
      <c r="B141" s="2"/>
      <c r="C141"/>
      <c r="D141">
        <f>H130-H132</f>
        <v>0</v>
      </c>
      <c r="E141">
        <f>I130-I132</f>
        <v>0</v>
      </c>
      <c r="F141">
        <f>J130-J132</f>
        <v>0</v>
      </c>
      <c r="G141" s="2"/>
      <c r="H141" s="2"/>
    </row>
    <row r="142" spans="1:15" x14ac:dyDescent="0.3">
      <c r="A142" s="2"/>
      <c r="B142" s="2"/>
      <c r="C142"/>
      <c r="D142"/>
      <c r="E142"/>
      <c r="F142"/>
    </row>
    <row r="144" spans="1:15" x14ac:dyDescent="0.3">
      <c r="D144"/>
    </row>
  </sheetData>
  <mergeCells count="20">
    <mergeCell ref="E133:F133"/>
    <mergeCell ref="E134:F134"/>
    <mergeCell ref="A6:F6"/>
    <mergeCell ref="A7:B7"/>
    <mergeCell ref="E11:E12"/>
    <mergeCell ref="F11:F12"/>
    <mergeCell ref="A8:B8"/>
    <mergeCell ref="A10:A12"/>
    <mergeCell ref="B10:B12"/>
    <mergeCell ref="C10:C12"/>
    <mergeCell ref="D10:D12"/>
    <mergeCell ref="E10:F10"/>
    <mergeCell ref="A4:F4"/>
    <mergeCell ref="A5:F5"/>
    <mergeCell ref="C1:F1"/>
    <mergeCell ref="K1:M1"/>
    <mergeCell ref="C2:F2"/>
    <mergeCell ref="K2:M2"/>
    <mergeCell ref="C3:F3"/>
    <mergeCell ref="K3:M3"/>
  </mergeCells>
  <phoneticPr fontId="37" type="noConversion"/>
  <printOptions horizontalCentered="1"/>
  <pageMargins left="0.74803149606299213" right="0.47244094488188981" top="0.23622047244094491" bottom="0.35433070866141736" header="0.23622047244094491" footer="0.15748031496062992"/>
  <pageSetup paperSize="9" scale="56" fitToHeight="3" orientation="landscape" r:id="rId1"/>
  <headerFooter alignWithMargins="0">
    <oddFooter>&amp;L&amp;"Times New Roman,обычный"&amp;12Директор Департаменту фінансів обласної державної адміністраціїНачальник управління з питань економіки, фінансів та бюджету виконавчого апарату обласної Ради&amp;R&amp;"Times New Roman,обычный"&amp;12М. КОПАЧЕВСЬКИЙЛ. РОМАНОВА</oddFooter>
  </headerFooter>
  <rowBreaks count="3" manualBreakCount="3">
    <brk id="31" max="5" man="1"/>
    <brk id="50" max="5" man="1"/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СВОД</vt:lpstr>
      <vt:lpstr>Н005</vt:lpstr>
      <vt:lpstr>Н 000</vt:lpstr>
      <vt:lpstr>'Н 000'!Заголовки_для_друку</vt:lpstr>
      <vt:lpstr>СВОД!Заголовки_для_друку</vt:lpstr>
      <vt:lpstr>'Н 000'!Область_друку</vt:lpstr>
      <vt:lpstr>СВОД!Область_друку</vt:lpstr>
    </vt:vector>
  </TitlesOfParts>
  <Manager>Заст.нач.відділу</Manager>
  <Company>ГФУ ОДА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creator>Медик Валентин Володимирович</dc:creator>
  <cp:keywords>Д-1</cp:keywords>
  <cp:lastModifiedBy>Kushnir</cp:lastModifiedBy>
  <cp:lastPrinted>2023-12-26T09:28:31Z</cp:lastPrinted>
  <dcterms:created xsi:type="dcterms:W3CDTF">1998-01-10T08:04:34Z</dcterms:created>
  <dcterms:modified xsi:type="dcterms:W3CDTF">2023-12-29T10:51:25Z</dcterms:modified>
</cp:coreProperties>
</file>