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8_{37A675B7-13B1-4CE6-A8F3-BF0D50E15B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Лист1!$A$1:$D$1996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90" i="1" l="1"/>
  <c r="D1988" i="1" l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L1918" i="1"/>
  <c r="L1837" i="1" s="1"/>
  <c r="D1366" i="1"/>
  <c r="D1365" i="1"/>
  <c r="D1364" i="1"/>
  <c r="D1363" i="1"/>
  <c r="D1362" i="1"/>
  <c r="D1361" i="1"/>
  <c r="D1359" i="1"/>
  <c r="D1360" i="1"/>
  <c r="L1358" i="1"/>
  <c r="L1357" i="1" s="1"/>
  <c r="L1665" i="1"/>
  <c r="L527" i="1" l="1"/>
  <c r="L1989" i="1"/>
  <c r="K1918" i="1"/>
  <c r="D1918" i="1" s="1"/>
  <c r="E518" i="1"/>
  <c r="E517" i="1" s="1"/>
  <c r="L1667" i="1" l="1"/>
  <c r="L1993" i="1" s="1"/>
  <c r="L1992" i="1"/>
  <c r="K1837" i="1"/>
  <c r="K1667" i="1" s="1"/>
  <c r="L1991" i="1" l="1"/>
  <c r="D1664" i="1"/>
  <c r="K1663" i="1"/>
  <c r="D37" i="1" l="1"/>
  <c r="D36" i="1" s="1"/>
  <c r="K36" i="1"/>
  <c r="K1210" i="1"/>
  <c r="K1358" i="1"/>
  <c r="K1357" i="1" s="1"/>
  <c r="K530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17" i="1"/>
  <c r="K16" i="1"/>
  <c r="J1665" i="1"/>
  <c r="J438" i="1"/>
  <c r="J468" i="1"/>
  <c r="J1358" i="1"/>
  <c r="J1357" i="1" s="1"/>
  <c r="H16" i="1"/>
  <c r="K13" i="1" l="1"/>
  <c r="K527" i="1"/>
  <c r="K1992" i="1" s="1"/>
  <c r="K1991" i="1" s="1"/>
  <c r="D1358" i="1"/>
  <c r="H530" i="1"/>
  <c r="H527" i="1" s="1"/>
  <c r="H1992" i="1" s="1"/>
  <c r="H1670" i="1"/>
  <c r="H1668" i="1" s="1"/>
  <c r="H1667" i="1" s="1"/>
  <c r="H1993" i="1" s="1"/>
  <c r="E1733" i="1"/>
  <c r="D1733" i="1"/>
  <c r="E1732" i="1"/>
  <c r="D1732" i="1"/>
  <c r="E1731" i="1"/>
  <c r="D1731" i="1"/>
  <c r="E1730" i="1"/>
  <c r="D1730" i="1"/>
  <c r="E1729" i="1"/>
  <c r="D1729" i="1"/>
  <c r="E1728" i="1"/>
  <c r="D1728" i="1"/>
  <c r="E1727" i="1"/>
  <c r="D1727" i="1"/>
  <c r="E1726" i="1"/>
  <c r="D1726" i="1"/>
  <c r="E1725" i="1"/>
  <c r="D1725" i="1"/>
  <c r="E1724" i="1"/>
  <c r="D1724" i="1"/>
  <c r="E1723" i="1"/>
  <c r="D1723" i="1"/>
  <c r="E1722" i="1"/>
  <c r="D1722" i="1"/>
  <c r="E1721" i="1"/>
  <c r="D1721" i="1"/>
  <c r="E1720" i="1"/>
  <c r="D1720" i="1"/>
  <c r="E1719" i="1"/>
  <c r="D1719" i="1"/>
  <c r="E1718" i="1"/>
  <c r="D1718" i="1"/>
  <c r="E1717" i="1"/>
  <c r="D1717" i="1"/>
  <c r="E1716" i="1"/>
  <c r="D1716" i="1"/>
  <c r="E1715" i="1"/>
  <c r="D1715" i="1"/>
  <c r="E1714" i="1"/>
  <c r="D1714" i="1"/>
  <c r="E1713" i="1"/>
  <c r="D1713" i="1"/>
  <c r="E1712" i="1"/>
  <c r="D1712" i="1"/>
  <c r="E1711" i="1"/>
  <c r="D1711" i="1"/>
  <c r="E1710" i="1"/>
  <c r="D1710" i="1"/>
  <c r="E1709" i="1"/>
  <c r="D1709" i="1"/>
  <c r="E1708" i="1"/>
  <c r="D1708" i="1"/>
  <c r="E1707" i="1"/>
  <c r="D1707" i="1"/>
  <c r="E1706" i="1"/>
  <c r="D1706" i="1"/>
  <c r="E1705" i="1"/>
  <c r="D1705" i="1"/>
  <c r="E1704" i="1"/>
  <c r="D1704" i="1"/>
  <c r="E1703" i="1"/>
  <c r="D1703" i="1"/>
  <c r="E1702" i="1"/>
  <c r="D1702" i="1"/>
  <c r="E1701" i="1"/>
  <c r="D1701" i="1"/>
  <c r="E1700" i="1"/>
  <c r="D1700" i="1"/>
  <c r="E1699" i="1"/>
  <c r="D1699" i="1"/>
  <c r="E1698" i="1"/>
  <c r="D1698" i="1"/>
  <c r="E1697" i="1"/>
  <c r="D1697" i="1"/>
  <c r="E1696" i="1"/>
  <c r="D1696" i="1"/>
  <c r="E1695" i="1"/>
  <c r="D1695" i="1"/>
  <c r="E1694" i="1"/>
  <c r="D1694" i="1"/>
  <c r="E1693" i="1"/>
  <c r="D1693" i="1"/>
  <c r="E1692" i="1"/>
  <c r="D1692" i="1"/>
  <c r="E1691" i="1"/>
  <c r="D1691" i="1"/>
  <c r="E1690" i="1"/>
  <c r="D1690" i="1"/>
  <c r="E1689" i="1"/>
  <c r="D1689" i="1"/>
  <c r="E1688" i="1"/>
  <c r="D1688" i="1"/>
  <c r="E1687" i="1"/>
  <c r="D1687" i="1"/>
  <c r="E1686" i="1"/>
  <c r="D1686" i="1"/>
  <c r="E1685" i="1"/>
  <c r="D1685" i="1"/>
  <c r="E1684" i="1"/>
  <c r="D1684" i="1"/>
  <c r="E1683" i="1"/>
  <c r="D1683" i="1"/>
  <c r="E1682" i="1"/>
  <c r="D1682" i="1"/>
  <c r="E1681" i="1"/>
  <c r="D1681" i="1"/>
  <c r="E1680" i="1"/>
  <c r="D1680" i="1"/>
  <c r="E1679" i="1"/>
  <c r="D1679" i="1"/>
  <c r="E1678" i="1"/>
  <c r="D1678" i="1"/>
  <c r="E1677" i="1"/>
  <c r="D1677" i="1"/>
  <c r="E1676" i="1"/>
  <c r="D1676" i="1"/>
  <c r="E1675" i="1"/>
  <c r="D1675" i="1"/>
  <c r="E1674" i="1"/>
  <c r="D1674" i="1"/>
  <c r="E1673" i="1"/>
  <c r="D1673" i="1"/>
  <c r="E1672" i="1"/>
  <c r="D1672" i="1"/>
  <c r="D1671" i="1"/>
  <c r="E1671" i="1"/>
  <c r="E15" i="1"/>
  <c r="D1989" i="1"/>
  <c r="G1989" i="1"/>
  <c r="G1667" i="1" s="1"/>
  <c r="G1993" i="1" s="1"/>
  <c r="F18" i="1"/>
  <c r="H1991" i="1" l="1"/>
  <c r="D530" i="1"/>
  <c r="F813" i="1"/>
  <c r="F742" i="1"/>
  <c r="F669" i="1" l="1"/>
  <c r="E1748" i="1"/>
  <c r="E1749" i="1"/>
  <c r="D1749" i="1" s="1"/>
  <c r="E1750" i="1"/>
  <c r="D1750" i="1" s="1"/>
  <c r="E1751" i="1"/>
  <c r="D1751" i="1" s="1"/>
  <c r="E1752" i="1"/>
  <c r="D1752" i="1" s="1"/>
  <c r="E1753" i="1"/>
  <c r="D1753" i="1" s="1"/>
  <c r="E1754" i="1"/>
  <c r="D1754" i="1" s="1"/>
  <c r="E1755" i="1"/>
  <c r="D1755" i="1" s="1"/>
  <c r="E1756" i="1"/>
  <c r="D1756" i="1" s="1"/>
  <c r="E1757" i="1"/>
  <c r="D1757" i="1" s="1"/>
  <c r="E1747" i="1"/>
  <c r="D1747" i="1" s="1"/>
  <c r="AD1746" i="1"/>
  <c r="E1736" i="1"/>
  <c r="D1736" i="1" s="1"/>
  <c r="E1737" i="1"/>
  <c r="D1737" i="1" s="1"/>
  <c r="E1738" i="1"/>
  <c r="D1738" i="1" s="1"/>
  <c r="E1739" i="1"/>
  <c r="D1739" i="1" s="1"/>
  <c r="E1740" i="1"/>
  <c r="D1740" i="1" s="1"/>
  <c r="E1741" i="1"/>
  <c r="D1741" i="1" s="1"/>
  <c r="E1742" i="1"/>
  <c r="D1742" i="1" s="1"/>
  <c r="E1743" i="1"/>
  <c r="D1743" i="1" s="1"/>
  <c r="E1744" i="1"/>
  <c r="D1744" i="1" s="1"/>
  <c r="E1745" i="1"/>
  <c r="D1745" i="1" s="1"/>
  <c r="E1735" i="1"/>
  <c r="AD1734" i="1"/>
  <c r="AD1670" i="1"/>
  <c r="AD1669" i="1" l="1"/>
  <c r="E1734" i="1"/>
  <c r="D1734" i="1" s="1"/>
  <c r="E1746" i="1"/>
  <c r="D1746" i="1" s="1"/>
  <c r="D1735" i="1"/>
  <c r="D1748" i="1"/>
  <c r="E364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312" i="1"/>
  <c r="AD296" i="1"/>
  <c r="E462" i="1" l="1"/>
  <c r="AD461" i="1"/>
  <c r="AD463" i="1"/>
  <c r="AD460" i="1" l="1"/>
  <c r="I1989" i="1"/>
  <c r="M1989" i="1"/>
  <c r="M1667" i="1" s="1"/>
  <c r="O1989" i="1"/>
  <c r="P1989" i="1"/>
  <c r="AB1989" i="1"/>
  <c r="AC1989" i="1"/>
  <c r="Q1989" i="1"/>
  <c r="U1989" i="1"/>
  <c r="AD1668" i="1" l="1"/>
  <c r="AD1667" i="1" s="1"/>
  <c r="AD1993" i="1" s="1"/>
  <c r="AD1991" i="1" s="1"/>
  <c r="AD521" i="1"/>
  <c r="E1670" i="1" l="1"/>
  <c r="E1669" i="1" s="1"/>
  <c r="E1668" i="1" s="1"/>
  <c r="E464" i="1"/>
  <c r="E455" i="1"/>
  <c r="D455" i="1"/>
  <c r="AD454" i="1"/>
  <c r="AD46" i="1" l="1"/>
  <c r="AD13" i="1" s="1"/>
  <c r="AD520" i="1" s="1"/>
  <c r="AD519" i="1" s="1"/>
  <c r="D1670" i="1"/>
  <c r="D1669" i="1" s="1"/>
  <c r="D1668" i="1" s="1"/>
  <c r="E463" i="1"/>
  <c r="D464" i="1"/>
  <c r="D463" i="1" s="1"/>
  <c r="E79" i="1" l="1"/>
  <c r="D79" i="1" s="1"/>
  <c r="AC55" i="1"/>
  <c r="AC46" i="1" s="1"/>
  <c r="AC13" i="1" s="1"/>
  <c r="AC520" i="1" s="1"/>
  <c r="D501" i="1" l="1"/>
  <c r="E501" i="1"/>
  <c r="E500" i="1" s="1"/>
  <c r="AC500" i="1"/>
  <c r="AC467" i="1" s="1"/>
  <c r="AC460" i="1" s="1"/>
  <c r="AC521" i="1" s="1"/>
  <c r="AC519" i="1" s="1"/>
  <c r="D500" i="1" l="1"/>
  <c r="AC1663" i="1"/>
  <c r="AC1667" i="1"/>
  <c r="AC1993" i="1" s="1"/>
  <c r="AC659" i="1" l="1"/>
  <c r="AC658" i="1"/>
  <c r="E662" i="1"/>
  <c r="D662" i="1" s="1"/>
  <c r="AC527" i="1" l="1"/>
  <c r="AC1992" i="1" s="1"/>
  <c r="AC1991" i="1" s="1"/>
  <c r="AB1663" i="1"/>
  <c r="AB527" i="1" s="1"/>
  <c r="AB1992" i="1" s="1"/>
  <c r="AB1667" i="1"/>
  <c r="AB1993" i="1" s="1"/>
  <c r="AB1991" i="1" l="1"/>
  <c r="E903" i="1"/>
  <c r="E891" i="1"/>
  <c r="E534" i="1"/>
  <c r="E531" i="1"/>
  <c r="E454" i="1" l="1"/>
  <c r="AA454" i="1"/>
  <c r="AA46" i="1" s="1"/>
  <c r="E1372" i="1" l="1"/>
  <c r="AA1371" i="1"/>
  <c r="AA1357" i="1" s="1"/>
  <c r="AA901" i="1" l="1"/>
  <c r="D43" i="1"/>
  <c r="E43" i="1"/>
  <c r="AA42" i="1"/>
  <c r="E900" i="1" l="1"/>
  <c r="D900" i="1" s="1"/>
  <c r="E899" i="1"/>
  <c r="E897" i="1"/>
  <c r="E895" i="1"/>
  <c r="AA894" i="1"/>
  <c r="D41" i="1"/>
  <c r="E41" i="1"/>
  <c r="AA40" i="1"/>
  <c r="AA884" i="1" l="1"/>
  <c r="E39" i="1"/>
  <c r="D39" i="1" s="1"/>
  <c r="AA38" i="1"/>
  <c r="AA461" i="1" l="1"/>
  <c r="D462" i="1"/>
  <c r="D461" i="1" s="1"/>
  <c r="E461" i="1" l="1"/>
  <c r="E505" i="1"/>
  <c r="D505" i="1" s="1"/>
  <c r="D504" i="1" s="1"/>
  <c r="AA504" i="1"/>
  <c r="AA467" i="1" s="1"/>
  <c r="AA460" i="1" s="1"/>
  <c r="AA521" i="1" s="1"/>
  <c r="E504" i="1" l="1"/>
  <c r="E532" i="1"/>
  <c r="E533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AA530" i="1" l="1"/>
  <c r="AA527" i="1" s="1"/>
  <c r="AA1992" i="1" s="1"/>
  <c r="AA16" i="1"/>
  <c r="AA13" i="1" l="1"/>
  <c r="AA520" i="1" s="1"/>
  <c r="AA519" i="1" s="1"/>
  <c r="AA1991" i="1"/>
  <c r="Z502" i="1"/>
  <c r="Z467" i="1" s="1"/>
  <c r="D503" i="1"/>
  <c r="D502" i="1" l="1"/>
  <c r="Z47" i="1"/>
  <c r="K476" i="1"/>
  <c r="Z476" i="1"/>
  <c r="Z55" i="1"/>
  <c r="E80" i="1" l="1"/>
  <c r="D80" i="1"/>
  <c r="D54" i="1" l="1"/>
  <c r="D53" i="1"/>
  <c r="D52" i="1"/>
  <c r="Z1358" i="1" l="1"/>
  <c r="Z1357" i="1" s="1"/>
  <c r="E1360" i="1"/>
  <c r="E1361" i="1"/>
  <c r="E1363" i="1"/>
  <c r="E1364" i="1"/>
  <c r="E1365" i="1"/>
  <c r="E1366" i="1"/>
  <c r="E1359" i="1"/>
  <c r="Z1665" i="1" l="1"/>
  <c r="Z1663" i="1"/>
  <c r="F14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14" i="1" l="1"/>
  <c r="D14" i="1" s="1"/>
  <c r="Z527" i="1"/>
  <c r="Z1992" i="1" s="1"/>
  <c r="Z1991" i="1" s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59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G22" i="1"/>
  <c r="D454" i="1"/>
  <c r="D459" i="1"/>
  <c r="D457" i="1"/>
  <c r="D456" i="1" s="1"/>
  <c r="D453" i="1"/>
  <c r="D452" i="1"/>
  <c r="D450" i="1"/>
  <c r="D449" i="1" s="1"/>
  <c r="D448" i="1"/>
  <c r="D444" i="1"/>
  <c r="D443" i="1"/>
  <c r="D441" i="1"/>
  <c r="D440" i="1" s="1"/>
  <c r="D439" i="1"/>
  <c r="D438" i="1" s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2" i="1"/>
  <c r="D81" i="1" s="1"/>
  <c r="E78" i="1"/>
  <c r="E76" i="1"/>
  <c r="E75" i="1"/>
  <c r="E74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D51" i="1"/>
  <c r="D50" i="1"/>
  <c r="D49" i="1"/>
  <c r="D48" i="1"/>
  <c r="D45" i="1"/>
  <c r="D35" i="1"/>
  <c r="D33" i="1"/>
  <c r="D31" i="1"/>
  <c r="D29" i="1"/>
  <c r="D27" i="1"/>
  <c r="D25" i="1"/>
  <c r="D19" i="1"/>
  <c r="D21" i="1"/>
  <c r="D15" i="1"/>
  <c r="D516" i="1"/>
  <c r="D514" i="1"/>
  <c r="D512" i="1"/>
  <c r="D511" i="1"/>
  <c r="D509" i="1"/>
  <c r="D508" i="1"/>
  <c r="D507" i="1"/>
  <c r="D506" i="1"/>
  <c r="D499" i="1"/>
  <c r="D498" i="1"/>
  <c r="D497" i="1"/>
  <c r="D496" i="1"/>
  <c r="D495" i="1"/>
  <c r="D494" i="1"/>
  <c r="D493" i="1"/>
  <c r="D491" i="1"/>
  <c r="D490" i="1"/>
  <c r="D489" i="1"/>
  <c r="D485" i="1"/>
  <c r="D484" i="1"/>
  <c r="D483" i="1"/>
  <c r="D482" i="1"/>
  <c r="D481" i="1"/>
  <c r="D480" i="1"/>
  <c r="D479" i="1"/>
  <c r="D478" i="1"/>
  <c r="D477" i="1"/>
  <c r="D475" i="1"/>
  <c r="D473" i="1"/>
  <c r="D471" i="1"/>
  <c r="D469" i="1"/>
  <c r="D466" i="1"/>
  <c r="D78" i="1"/>
  <c r="D76" i="1"/>
  <c r="D75" i="1"/>
  <c r="D74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296" i="1" l="1"/>
  <c r="R46" i="1"/>
  <c r="Z46" i="1"/>
  <c r="Z460" i="1"/>
  <c r="S46" i="1"/>
  <c r="M46" i="1"/>
  <c r="T46" i="1"/>
  <c r="D451" i="1"/>
  <c r="D442" i="1"/>
  <c r="G46" i="1"/>
  <c r="O46" i="1"/>
  <c r="W46" i="1"/>
  <c r="H46" i="1"/>
  <c r="H13" i="1" s="1"/>
  <c r="P46" i="1"/>
  <c r="X46" i="1"/>
  <c r="V46" i="1"/>
  <c r="Q46" i="1"/>
  <c r="Y46" i="1"/>
  <c r="D225" i="1"/>
  <c r="D154" i="1"/>
  <c r="D367" i="1"/>
  <c r="D83" i="1"/>
  <c r="Z521" i="1" l="1"/>
  <c r="E49" i="1"/>
  <c r="E50" i="1"/>
  <c r="E51" i="1"/>
  <c r="E52" i="1"/>
  <c r="E53" i="1"/>
  <c r="E54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456" i="1"/>
  <c r="E457" i="1"/>
  <c r="E458" i="1"/>
  <c r="E459" i="1"/>
  <c r="E465" i="1"/>
  <c r="E466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2" i="1"/>
  <c r="E503" i="1"/>
  <c r="E506" i="1"/>
  <c r="E507" i="1"/>
  <c r="E508" i="1"/>
  <c r="E509" i="1"/>
  <c r="E510" i="1"/>
  <c r="E511" i="1"/>
  <c r="E512" i="1"/>
  <c r="E513" i="1"/>
  <c r="E514" i="1"/>
  <c r="E515" i="1"/>
  <c r="E516" i="1"/>
  <c r="E48" i="1"/>
  <c r="Z13" i="1"/>
  <c r="E296" i="1" l="1"/>
  <c r="E47" i="1"/>
  <c r="E225" i="1"/>
  <c r="Z520" i="1"/>
  <c r="Z519" i="1" s="1"/>
  <c r="Y1371" i="1"/>
  <c r="D1372" i="1"/>
  <c r="Y1357" i="1" l="1"/>
  <c r="Y527" i="1" s="1"/>
  <c r="Y1992" i="1" s="1"/>
  <c r="Y1991" i="1" s="1"/>
  <c r="E1371" i="1"/>
  <c r="D1371" i="1" s="1"/>
  <c r="D47" i="1"/>
  <c r="E661" i="1"/>
  <c r="D661" i="1" s="1"/>
  <c r="E660" i="1"/>
  <c r="D660" i="1" s="1"/>
  <c r="X659" i="1"/>
  <c r="E659" i="1" s="1"/>
  <c r="E665" i="1"/>
  <c r="D665" i="1" s="1"/>
  <c r="E664" i="1"/>
  <c r="D664" i="1" s="1"/>
  <c r="X663" i="1"/>
  <c r="E663" i="1" s="1"/>
  <c r="D663" i="1" s="1"/>
  <c r="D659" i="1" l="1"/>
  <c r="E666" i="1"/>
  <c r="D666" i="1" s="1"/>
  <c r="X658" i="1"/>
  <c r="X527" i="1" l="1"/>
  <c r="E658" i="1"/>
  <c r="D658" i="1" s="1"/>
  <c r="X1992" i="1" l="1"/>
  <c r="W13" i="1"/>
  <c r="W520" i="1" s="1"/>
  <c r="W519" i="1" s="1"/>
  <c r="V1666" i="1"/>
  <c r="E1666" i="1" s="1"/>
  <c r="W1665" i="1"/>
  <c r="W527" i="1" s="1"/>
  <c r="W1992" i="1" s="1"/>
  <c r="W1991" i="1" s="1"/>
  <c r="D1666" i="1" l="1"/>
  <c r="D1665" i="1" s="1"/>
  <c r="X1991" i="1"/>
  <c r="E1665" i="1"/>
  <c r="V1665" i="1"/>
  <c r="E1370" i="1"/>
  <c r="D1370" i="1" s="1"/>
  <c r="D1369" i="1" s="1"/>
  <c r="V1369" i="1"/>
  <c r="V1357" i="1" s="1"/>
  <c r="V527" i="1" s="1"/>
  <c r="V1992" i="1" s="1"/>
  <c r="V1991" i="1" s="1"/>
  <c r="E1369" i="1" l="1"/>
  <c r="E21" i="1"/>
  <c r="U20" i="1"/>
  <c r="U513" i="1" l="1"/>
  <c r="D513" i="1" s="1"/>
  <c r="U510" i="1"/>
  <c r="U454" i="1"/>
  <c r="U451" i="1"/>
  <c r="U46" i="1" l="1"/>
  <c r="U467" i="1"/>
  <c r="U1663" i="1"/>
  <c r="U1667" i="1"/>
  <c r="U1993" i="1" s="1"/>
  <c r="U460" i="1" l="1"/>
  <c r="U521" i="1" s="1"/>
  <c r="U42" i="1"/>
  <c r="E902" i="1"/>
  <c r="D902" i="1" s="1"/>
  <c r="E904" i="1"/>
  <c r="D903" i="1"/>
  <c r="U901" i="1"/>
  <c r="E42" i="1" l="1"/>
  <c r="D42" i="1" s="1"/>
  <c r="D904" i="1"/>
  <c r="E901" i="1"/>
  <c r="D901" i="1" s="1"/>
  <c r="E896" i="1"/>
  <c r="D897" i="1"/>
  <c r="E898" i="1"/>
  <c r="D898" i="1" s="1"/>
  <c r="D899" i="1"/>
  <c r="D895" i="1"/>
  <c r="U894" i="1"/>
  <c r="U40" i="1"/>
  <c r="D896" i="1" l="1"/>
  <c r="E894" i="1"/>
  <c r="D894" i="1" s="1"/>
  <c r="E40" i="1"/>
  <c r="D40" i="1" s="1"/>
  <c r="E886" i="1"/>
  <c r="D886" i="1" s="1"/>
  <c r="E887" i="1"/>
  <c r="D887" i="1" s="1"/>
  <c r="E888" i="1"/>
  <c r="D888" i="1" s="1"/>
  <c r="E889" i="1"/>
  <c r="D889" i="1" s="1"/>
  <c r="E890" i="1"/>
  <c r="D890" i="1" s="1"/>
  <c r="D891" i="1"/>
  <c r="E892" i="1"/>
  <c r="D892" i="1" s="1"/>
  <c r="E893" i="1"/>
  <c r="D893" i="1" s="1"/>
  <c r="E885" i="1"/>
  <c r="D885" i="1" s="1"/>
  <c r="U884" i="1"/>
  <c r="U38" i="1"/>
  <c r="U13" i="1" l="1"/>
  <c r="U520" i="1" s="1"/>
  <c r="U519" i="1" s="1"/>
  <c r="E38" i="1"/>
  <c r="D38" i="1" s="1"/>
  <c r="U527" i="1"/>
  <c r="U1992" i="1" s="1"/>
  <c r="U1991" i="1" s="1"/>
  <c r="E884" i="1"/>
  <c r="D884" i="1" s="1"/>
  <c r="T1665" i="1"/>
  <c r="T1358" i="1" l="1"/>
  <c r="T1357" i="1" s="1"/>
  <c r="T1663" i="1" l="1"/>
  <c r="E917" i="1" l="1"/>
  <c r="D917" i="1" s="1"/>
  <c r="E918" i="1"/>
  <c r="D918" i="1" s="1"/>
  <c r="E919" i="1"/>
  <c r="D919" i="1" s="1"/>
  <c r="E920" i="1"/>
  <c r="D920" i="1" s="1"/>
  <c r="E921" i="1"/>
  <c r="D921" i="1" s="1"/>
  <c r="E922" i="1"/>
  <c r="D922" i="1" s="1"/>
  <c r="E923" i="1"/>
  <c r="D923" i="1" s="1"/>
  <c r="E916" i="1"/>
  <c r="D916" i="1" s="1"/>
  <c r="T915" i="1"/>
  <c r="T527" i="1" s="1"/>
  <c r="E27" i="1"/>
  <c r="T26" i="1"/>
  <c r="T13" i="1" s="1"/>
  <c r="T520" i="1" s="1"/>
  <c r="T1992" i="1" l="1"/>
  <c r="T1991" i="1" s="1"/>
  <c r="E915" i="1"/>
  <c r="D915" i="1" s="1"/>
  <c r="E26" i="1"/>
  <c r="D26" i="1" s="1"/>
  <c r="T474" i="1" l="1"/>
  <c r="T467" i="1" l="1"/>
  <c r="D474" i="1"/>
  <c r="E1368" i="1"/>
  <c r="E1367" i="1" s="1"/>
  <c r="D1367" i="1" s="1"/>
  <c r="S1367" i="1"/>
  <c r="S1357" i="1" s="1"/>
  <c r="S527" i="1" s="1"/>
  <c r="T460" i="1" l="1"/>
  <c r="T521" i="1" s="1"/>
  <c r="T519" i="1" s="1"/>
  <c r="S1992" i="1"/>
  <c r="D1368" i="1"/>
  <c r="R1663" i="1"/>
  <c r="R527" i="1" s="1"/>
  <c r="R1992" i="1" s="1"/>
  <c r="R1991" i="1" s="1"/>
  <c r="S1991" i="1" l="1"/>
  <c r="R470" i="1"/>
  <c r="D470" i="1" s="1"/>
  <c r="R468" i="1" l="1"/>
  <c r="D468" i="1" s="1"/>
  <c r="R467" i="1" l="1"/>
  <c r="R460" i="1" l="1"/>
  <c r="R521" i="1" s="1"/>
  <c r="R519" i="1" s="1"/>
  <c r="Q1667" i="1"/>
  <c r="Q1993" i="1" s="1"/>
  <c r="Q1663" i="1"/>
  <c r="Q472" i="1"/>
  <c r="D472" i="1" s="1"/>
  <c r="Q467" i="1" l="1"/>
  <c r="Q1358" i="1"/>
  <c r="E1358" i="1" s="1"/>
  <c r="Q460" i="1" l="1"/>
  <c r="Q521" i="1" s="1"/>
  <c r="Q1357" i="1"/>
  <c r="D1663" i="1"/>
  <c r="Q527" i="1" l="1"/>
  <c r="Q1992" i="1" s="1"/>
  <c r="Q1991" i="1" s="1"/>
  <c r="P1663" i="1"/>
  <c r="P1667" i="1"/>
  <c r="E593" i="1" l="1"/>
  <c r="P530" i="1"/>
  <c r="E17" i="1" l="1"/>
  <c r="E16" i="1" s="1"/>
  <c r="D16" i="1"/>
  <c r="E530" i="1"/>
  <c r="P16" i="1"/>
  <c r="P13" i="1" s="1"/>
  <c r="P520" i="1" s="1"/>
  <c r="P527" i="1"/>
  <c r="O1667" i="1"/>
  <c r="P1992" i="1" l="1"/>
  <c r="O1663" i="1"/>
  <c r="E750" i="1" l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749" i="1"/>
  <c r="O742" i="1"/>
  <c r="O669" i="1" s="1"/>
  <c r="E813" i="1" l="1"/>
  <c r="E742" i="1"/>
  <c r="E35" i="1"/>
  <c r="O34" i="1"/>
  <c r="E34" i="1" s="1"/>
  <c r="D34" i="1" s="1"/>
  <c r="E669" i="1" l="1"/>
  <c r="D669" i="1" s="1"/>
  <c r="D742" i="1"/>
  <c r="O1211" i="1"/>
  <c r="O1210" i="1" l="1"/>
  <c r="E1213" i="1"/>
  <c r="D1213" i="1" s="1"/>
  <c r="E1214" i="1"/>
  <c r="D1214" i="1" s="1"/>
  <c r="E1215" i="1"/>
  <c r="D1215" i="1" s="1"/>
  <c r="E1216" i="1"/>
  <c r="D1216" i="1" s="1"/>
  <c r="E1217" i="1"/>
  <c r="D1217" i="1" s="1"/>
  <c r="E1218" i="1"/>
  <c r="D1218" i="1" s="1"/>
  <c r="E1219" i="1"/>
  <c r="D1219" i="1" s="1"/>
  <c r="E1220" i="1"/>
  <c r="D1220" i="1" s="1"/>
  <c r="E1221" i="1"/>
  <c r="D1221" i="1" s="1"/>
  <c r="E1222" i="1"/>
  <c r="D1222" i="1" s="1"/>
  <c r="E1223" i="1"/>
  <c r="D1223" i="1" s="1"/>
  <c r="E1224" i="1"/>
  <c r="D1224" i="1" s="1"/>
  <c r="E1225" i="1"/>
  <c r="D1225" i="1" s="1"/>
  <c r="E1226" i="1"/>
  <c r="D1226" i="1" s="1"/>
  <c r="E1227" i="1"/>
  <c r="D1227" i="1" s="1"/>
  <c r="E1228" i="1"/>
  <c r="D1228" i="1" s="1"/>
  <c r="E1229" i="1"/>
  <c r="D1229" i="1" s="1"/>
  <c r="E1230" i="1"/>
  <c r="D1230" i="1" s="1"/>
  <c r="E1231" i="1"/>
  <c r="D1231" i="1" s="1"/>
  <c r="E1232" i="1"/>
  <c r="D1232" i="1" s="1"/>
  <c r="E1233" i="1"/>
  <c r="D1233" i="1" s="1"/>
  <c r="E1234" i="1"/>
  <c r="D1234" i="1" s="1"/>
  <c r="E1235" i="1"/>
  <c r="D1235" i="1" s="1"/>
  <c r="E1236" i="1"/>
  <c r="D1236" i="1" s="1"/>
  <c r="E1237" i="1"/>
  <c r="D1237" i="1" s="1"/>
  <c r="E1238" i="1"/>
  <c r="D1238" i="1" s="1"/>
  <c r="E1239" i="1"/>
  <c r="D1239" i="1" s="1"/>
  <c r="E1240" i="1"/>
  <c r="D1240" i="1" s="1"/>
  <c r="E1241" i="1"/>
  <c r="D1241" i="1" s="1"/>
  <c r="E1242" i="1"/>
  <c r="D1242" i="1" s="1"/>
  <c r="E1243" i="1"/>
  <c r="D1243" i="1" s="1"/>
  <c r="E1244" i="1"/>
  <c r="D1244" i="1" s="1"/>
  <c r="E1245" i="1"/>
  <c r="D1245" i="1" s="1"/>
  <c r="E1246" i="1"/>
  <c r="D1246" i="1" s="1"/>
  <c r="E1247" i="1"/>
  <c r="D1247" i="1" s="1"/>
  <c r="E1248" i="1"/>
  <c r="D1248" i="1" s="1"/>
  <c r="E1249" i="1"/>
  <c r="D1249" i="1" s="1"/>
  <c r="E1250" i="1"/>
  <c r="D1250" i="1" s="1"/>
  <c r="E1251" i="1"/>
  <c r="D1251" i="1" s="1"/>
  <c r="E1252" i="1"/>
  <c r="D1252" i="1" s="1"/>
  <c r="E1253" i="1"/>
  <c r="D1253" i="1" s="1"/>
  <c r="E1254" i="1"/>
  <c r="D1254" i="1" s="1"/>
  <c r="E1255" i="1"/>
  <c r="D1255" i="1" s="1"/>
  <c r="E1256" i="1"/>
  <c r="D1256" i="1" s="1"/>
  <c r="E1257" i="1"/>
  <c r="D1257" i="1" s="1"/>
  <c r="E1258" i="1"/>
  <c r="D1258" i="1" s="1"/>
  <c r="E1259" i="1"/>
  <c r="D1259" i="1" s="1"/>
  <c r="E1260" i="1"/>
  <c r="D1260" i="1" s="1"/>
  <c r="E1261" i="1"/>
  <c r="D1261" i="1" s="1"/>
  <c r="E1262" i="1"/>
  <c r="D1262" i="1" s="1"/>
  <c r="E1263" i="1"/>
  <c r="D1263" i="1" s="1"/>
  <c r="E1264" i="1"/>
  <c r="D1264" i="1" s="1"/>
  <c r="E1265" i="1"/>
  <c r="D1265" i="1" s="1"/>
  <c r="E1266" i="1"/>
  <c r="D1266" i="1" s="1"/>
  <c r="E1267" i="1"/>
  <c r="D1267" i="1" s="1"/>
  <c r="E1268" i="1"/>
  <c r="D1268" i="1" s="1"/>
  <c r="E1269" i="1"/>
  <c r="D1269" i="1" s="1"/>
  <c r="E1270" i="1"/>
  <c r="D1270" i="1" s="1"/>
  <c r="E1271" i="1"/>
  <c r="D1271" i="1" s="1"/>
  <c r="E1272" i="1"/>
  <c r="D1272" i="1" s="1"/>
  <c r="E1273" i="1"/>
  <c r="D1273" i="1" s="1"/>
  <c r="E1274" i="1"/>
  <c r="D1274" i="1" s="1"/>
  <c r="E1275" i="1"/>
  <c r="D1275" i="1" s="1"/>
  <c r="E1276" i="1"/>
  <c r="D1276" i="1" s="1"/>
  <c r="E1277" i="1"/>
  <c r="D1277" i="1" s="1"/>
  <c r="E1278" i="1"/>
  <c r="D1278" i="1" s="1"/>
  <c r="E1279" i="1"/>
  <c r="D1279" i="1" s="1"/>
  <c r="E1280" i="1"/>
  <c r="D1280" i="1" s="1"/>
  <c r="E1281" i="1"/>
  <c r="D1281" i="1" s="1"/>
  <c r="E1212" i="1"/>
  <c r="D1212" i="1" s="1"/>
  <c r="D1210" i="1" l="1"/>
  <c r="O527" i="1"/>
  <c r="O1992" i="1" s="1"/>
  <c r="E1210" i="1"/>
  <c r="O36" i="1"/>
  <c r="O13" i="1" s="1"/>
  <c r="O520" i="1" s="1"/>
  <c r="E37" i="1"/>
  <c r="E36" i="1" l="1"/>
  <c r="N510" i="1" l="1"/>
  <c r="D510" i="1" s="1"/>
  <c r="N454" i="1"/>
  <c r="N451" i="1"/>
  <c r="N46" i="1" l="1"/>
  <c r="N13" i="1" s="1"/>
  <c r="N520" i="1" s="1"/>
  <c r="N467" i="1"/>
  <c r="P1993" i="1"/>
  <c r="P1991" i="1" s="1"/>
  <c r="O1993" i="1"/>
  <c r="O1991" i="1" s="1"/>
  <c r="N1993" i="1"/>
  <c r="N460" i="1" l="1"/>
  <c r="N521" i="1" s="1"/>
  <c r="M1993" i="1"/>
  <c r="D446" i="1" l="1"/>
  <c r="D445" i="1" s="1"/>
  <c r="L445" i="1" l="1"/>
  <c r="D492" i="1"/>
  <c r="D486" i="1"/>
  <c r="D488" i="1"/>
  <c r="D487" i="1"/>
  <c r="D447" i="1"/>
  <c r="D458" i="1"/>
  <c r="L476" i="1" l="1"/>
  <c r="D72" i="1" l="1"/>
  <c r="E72" i="1"/>
  <c r="D73" i="1"/>
  <c r="E73" i="1"/>
  <c r="E71" i="1"/>
  <c r="D71" i="1"/>
  <c r="D77" i="1"/>
  <c r="E77" i="1"/>
  <c r="L467" i="1"/>
  <c r="L46" i="1"/>
  <c r="K24" i="1"/>
  <c r="E24" i="1" s="1"/>
  <c r="D24" i="1" s="1"/>
  <c r="E25" i="1"/>
  <c r="D55" i="1" l="1"/>
  <c r="D46" i="1" s="1"/>
  <c r="L460" i="1"/>
  <c r="L521" i="1" s="1"/>
  <c r="L13" i="1"/>
  <c r="L520" i="1" s="1"/>
  <c r="K467" i="1"/>
  <c r="K460" i="1" s="1"/>
  <c r="K55" i="1"/>
  <c r="K46" i="1" s="1"/>
  <c r="J476" i="1"/>
  <c r="D476" i="1" l="1"/>
  <c r="J467" i="1"/>
  <c r="D467" i="1" s="1"/>
  <c r="L519" i="1"/>
  <c r="K520" i="1"/>
  <c r="J55" i="1"/>
  <c r="E55" i="1" s="1"/>
  <c r="E467" i="1" l="1"/>
  <c r="J46" i="1"/>
  <c r="J13" i="1" s="1"/>
  <c r="J520" i="1" s="1"/>
  <c r="K521" i="1"/>
  <c r="J460" i="1"/>
  <c r="J521" i="1" s="1"/>
  <c r="F1068" i="1"/>
  <c r="G1068" i="1"/>
  <c r="H1068" i="1"/>
  <c r="I1068" i="1"/>
  <c r="J1068" i="1"/>
  <c r="F1139" i="1"/>
  <c r="G1139" i="1"/>
  <c r="H1139" i="1"/>
  <c r="I1139" i="1"/>
  <c r="J1139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146" i="1"/>
  <c r="D1138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E1068" i="1" l="1"/>
  <c r="E1139" i="1"/>
  <c r="H1067" i="1"/>
  <c r="J1067" i="1"/>
  <c r="I1067" i="1"/>
  <c r="G1067" i="1"/>
  <c r="F1067" i="1"/>
  <c r="D1075" i="1"/>
  <c r="D1068" i="1" s="1"/>
  <c r="D1139" i="1"/>
  <c r="I1665" i="1"/>
  <c r="I1663" i="1"/>
  <c r="I81" i="1"/>
  <c r="J527" i="1" l="1"/>
  <c r="J1992" i="1" s="1"/>
  <c r="J1991" i="1" s="1"/>
  <c r="E81" i="1"/>
  <c r="I46" i="1"/>
  <c r="E1067" i="1"/>
  <c r="I527" i="1"/>
  <c r="I1992" i="1" s="1"/>
  <c r="I1667" i="1"/>
  <c r="D1067" i="1"/>
  <c r="I456" i="1"/>
  <c r="E20" i="1"/>
  <c r="H20" i="1"/>
  <c r="H520" i="1" s="1"/>
  <c r="H519" i="1" s="1"/>
  <c r="I13" i="1" l="1"/>
  <c r="I520" i="1" s="1"/>
  <c r="I1993" i="1"/>
  <c r="E19" i="1"/>
  <c r="G1663" i="1"/>
  <c r="G1665" i="1"/>
  <c r="G28" i="1"/>
  <c r="G813" i="1"/>
  <c r="D843" i="1"/>
  <c r="D847" i="1"/>
  <c r="G742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49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34" i="1"/>
  <c r="D935" i="1"/>
  <c r="D936" i="1"/>
  <c r="D937" i="1"/>
  <c r="D938" i="1"/>
  <c r="D939" i="1"/>
  <c r="D940" i="1"/>
  <c r="D941" i="1"/>
  <c r="D942" i="1"/>
  <c r="D943" i="1"/>
  <c r="D944" i="1"/>
  <c r="D933" i="1"/>
  <c r="G925" i="1"/>
  <c r="D932" i="1"/>
  <c r="G32" i="1"/>
  <c r="E33" i="1"/>
  <c r="E528" i="1"/>
  <c r="D528" i="1" s="1"/>
  <c r="E529" i="1"/>
  <c r="D529" i="1" s="1"/>
  <c r="E594" i="1"/>
  <c r="D594" i="1" s="1"/>
  <c r="E595" i="1"/>
  <c r="D595" i="1" s="1"/>
  <c r="E596" i="1"/>
  <c r="D596" i="1" s="1"/>
  <c r="E597" i="1"/>
  <c r="D597" i="1" s="1"/>
  <c r="E598" i="1"/>
  <c r="D598" i="1" s="1"/>
  <c r="E599" i="1"/>
  <c r="D599" i="1" s="1"/>
  <c r="E600" i="1"/>
  <c r="D600" i="1" s="1"/>
  <c r="E601" i="1"/>
  <c r="D601" i="1" s="1"/>
  <c r="E602" i="1"/>
  <c r="D602" i="1" s="1"/>
  <c r="E603" i="1"/>
  <c r="D603" i="1" s="1"/>
  <c r="E604" i="1"/>
  <c r="D604" i="1" s="1"/>
  <c r="E605" i="1"/>
  <c r="D605" i="1" s="1"/>
  <c r="E606" i="1"/>
  <c r="D606" i="1" s="1"/>
  <c r="E607" i="1"/>
  <c r="D607" i="1" s="1"/>
  <c r="E608" i="1"/>
  <c r="D608" i="1" s="1"/>
  <c r="E609" i="1"/>
  <c r="D609" i="1" s="1"/>
  <c r="E610" i="1"/>
  <c r="D610" i="1" s="1"/>
  <c r="E611" i="1"/>
  <c r="D611" i="1" s="1"/>
  <c r="E612" i="1"/>
  <c r="D612" i="1" s="1"/>
  <c r="E613" i="1"/>
  <c r="D613" i="1" s="1"/>
  <c r="E614" i="1"/>
  <c r="D614" i="1" s="1"/>
  <c r="E615" i="1"/>
  <c r="D615" i="1" s="1"/>
  <c r="E616" i="1"/>
  <c r="D616" i="1" s="1"/>
  <c r="E617" i="1"/>
  <c r="D617" i="1" s="1"/>
  <c r="E618" i="1"/>
  <c r="D618" i="1" s="1"/>
  <c r="E619" i="1"/>
  <c r="D619" i="1" s="1"/>
  <c r="E620" i="1"/>
  <c r="D620" i="1" s="1"/>
  <c r="E621" i="1"/>
  <c r="D621" i="1" s="1"/>
  <c r="E622" i="1"/>
  <c r="D622" i="1" s="1"/>
  <c r="E623" i="1"/>
  <c r="D623" i="1" s="1"/>
  <c r="E624" i="1"/>
  <c r="D624" i="1" s="1"/>
  <c r="E625" i="1"/>
  <c r="D625" i="1" s="1"/>
  <c r="E626" i="1"/>
  <c r="D626" i="1" s="1"/>
  <c r="E627" i="1"/>
  <c r="D627" i="1" s="1"/>
  <c r="E628" i="1"/>
  <c r="D628" i="1" s="1"/>
  <c r="E629" i="1"/>
  <c r="D629" i="1" s="1"/>
  <c r="E630" i="1"/>
  <c r="D630" i="1" s="1"/>
  <c r="E631" i="1"/>
  <c r="D631" i="1" s="1"/>
  <c r="E632" i="1"/>
  <c r="D632" i="1" s="1"/>
  <c r="E633" i="1"/>
  <c r="D633" i="1" s="1"/>
  <c r="E634" i="1"/>
  <c r="D634" i="1" s="1"/>
  <c r="E635" i="1"/>
  <c r="D635" i="1" s="1"/>
  <c r="E636" i="1"/>
  <c r="D636" i="1" s="1"/>
  <c r="E637" i="1"/>
  <c r="D637" i="1" s="1"/>
  <c r="E638" i="1"/>
  <c r="D638" i="1" s="1"/>
  <c r="E639" i="1"/>
  <c r="D639" i="1" s="1"/>
  <c r="E640" i="1"/>
  <c r="D640" i="1" s="1"/>
  <c r="E641" i="1"/>
  <c r="D641" i="1" s="1"/>
  <c r="E642" i="1"/>
  <c r="D642" i="1" s="1"/>
  <c r="E643" i="1"/>
  <c r="D643" i="1" s="1"/>
  <c r="E644" i="1"/>
  <c r="D644" i="1" s="1"/>
  <c r="E645" i="1"/>
  <c r="D645" i="1" s="1"/>
  <c r="E646" i="1"/>
  <c r="D646" i="1" s="1"/>
  <c r="E647" i="1"/>
  <c r="D647" i="1" s="1"/>
  <c r="E648" i="1"/>
  <c r="D648" i="1" s="1"/>
  <c r="E649" i="1"/>
  <c r="D649" i="1" s="1"/>
  <c r="E650" i="1"/>
  <c r="D650" i="1" s="1"/>
  <c r="E651" i="1"/>
  <c r="D651" i="1" s="1"/>
  <c r="E652" i="1"/>
  <c r="D652" i="1" s="1"/>
  <c r="E653" i="1"/>
  <c r="D653" i="1" s="1"/>
  <c r="E654" i="1"/>
  <c r="D654" i="1" s="1"/>
  <c r="E655" i="1"/>
  <c r="D655" i="1" s="1"/>
  <c r="E656" i="1"/>
  <c r="D656" i="1" s="1"/>
  <c r="E657" i="1"/>
  <c r="D657" i="1" s="1"/>
  <c r="E670" i="1"/>
  <c r="D670" i="1" s="1"/>
  <c r="E671" i="1"/>
  <c r="D671" i="1" s="1"/>
  <c r="E672" i="1"/>
  <c r="D672" i="1" s="1"/>
  <c r="E673" i="1"/>
  <c r="D673" i="1" s="1"/>
  <c r="E674" i="1"/>
  <c r="D674" i="1" s="1"/>
  <c r="E675" i="1"/>
  <c r="D675" i="1" s="1"/>
  <c r="E676" i="1"/>
  <c r="D676" i="1" s="1"/>
  <c r="E677" i="1"/>
  <c r="D677" i="1" s="1"/>
  <c r="E678" i="1"/>
  <c r="D678" i="1" s="1"/>
  <c r="E679" i="1"/>
  <c r="D679" i="1" s="1"/>
  <c r="E680" i="1"/>
  <c r="D680" i="1" s="1"/>
  <c r="E681" i="1"/>
  <c r="D681" i="1" s="1"/>
  <c r="E682" i="1"/>
  <c r="D682" i="1" s="1"/>
  <c r="E683" i="1"/>
  <c r="D683" i="1" s="1"/>
  <c r="E684" i="1"/>
  <c r="D684" i="1" s="1"/>
  <c r="E685" i="1"/>
  <c r="D685" i="1" s="1"/>
  <c r="E686" i="1"/>
  <c r="D686" i="1" s="1"/>
  <c r="E687" i="1"/>
  <c r="D687" i="1" s="1"/>
  <c r="E688" i="1"/>
  <c r="D688" i="1" s="1"/>
  <c r="E689" i="1"/>
  <c r="D689" i="1" s="1"/>
  <c r="E690" i="1"/>
  <c r="D690" i="1" s="1"/>
  <c r="E691" i="1"/>
  <c r="D691" i="1" s="1"/>
  <c r="E692" i="1"/>
  <c r="D692" i="1" s="1"/>
  <c r="E693" i="1"/>
  <c r="D693" i="1" s="1"/>
  <c r="E694" i="1"/>
  <c r="D694" i="1" s="1"/>
  <c r="E695" i="1"/>
  <c r="D695" i="1" s="1"/>
  <c r="E696" i="1"/>
  <c r="D696" i="1" s="1"/>
  <c r="E697" i="1"/>
  <c r="D697" i="1" s="1"/>
  <c r="E698" i="1"/>
  <c r="D698" i="1" s="1"/>
  <c r="E699" i="1"/>
  <c r="D699" i="1" s="1"/>
  <c r="E700" i="1"/>
  <c r="D700" i="1" s="1"/>
  <c r="E701" i="1"/>
  <c r="D701" i="1" s="1"/>
  <c r="E702" i="1"/>
  <c r="D702" i="1" s="1"/>
  <c r="E703" i="1"/>
  <c r="D703" i="1" s="1"/>
  <c r="E704" i="1"/>
  <c r="D704" i="1" s="1"/>
  <c r="E705" i="1"/>
  <c r="D705" i="1" s="1"/>
  <c r="E706" i="1"/>
  <c r="D706" i="1" s="1"/>
  <c r="E707" i="1"/>
  <c r="D707" i="1" s="1"/>
  <c r="E708" i="1"/>
  <c r="D708" i="1" s="1"/>
  <c r="E709" i="1"/>
  <c r="D709" i="1" s="1"/>
  <c r="E710" i="1"/>
  <c r="D710" i="1" s="1"/>
  <c r="E711" i="1"/>
  <c r="D711" i="1" s="1"/>
  <c r="E712" i="1"/>
  <c r="D712" i="1" s="1"/>
  <c r="E713" i="1"/>
  <c r="D713" i="1" s="1"/>
  <c r="E714" i="1"/>
  <c r="D714" i="1" s="1"/>
  <c r="E715" i="1"/>
  <c r="D715" i="1" s="1"/>
  <c r="E716" i="1"/>
  <c r="D716" i="1" s="1"/>
  <c r="E717" i="1"/>
  <c r="D717" i="1" s="1"/>
  <c r="E718" i="1"/>
  <c r="D718" i="1" s="1"/>
  <c r="E719" i="1"/>
  <c r="D719" i="1" s="1"/>
  <c r="E720" i="1"/>
  <c r="D720" i="1" s="1"/>
  <c r="E721" i="1"/>
  <c r="D721" i="1" s="1"/>
  <c r="E722" i="1"/>
  <c r="D722" i="1" s="1"/>
  <c r="E723" i="1"/>
  <c r="D723" i="1" s="1"/>
  <c r="E724" i="1"/>
  <c r="D724" i="1" s="1"/>
  <c r="E725" i="1"/>
  <c r="D725" i="1" s="1"/>
  <c r="E726" i="1"/>
  <c r="D726" i="1" s="1"/>
  <c r="E727" i="1"/>
  <c r="D727" i="1" s="1"/>
  <c r="E728" i="1"/>
  <c r="D728" i="1" s="1"/>
  <c r="E729" i="1"/>
  <c r="D729" i="1" s="1"/>
  <c r="E730" i="1"/>
  <c r="D730" i="1" s="1"/>
  <c r="E731" i="1"/>
  <c r="D731" i="1" s="1"/>
  <c r="E732" i="1"/>
  <c r="D732" i="1" s="1"/>
  <c r="E733" i="1"/>
  <c r="D733" i="1" s="1"/>
  <c r="E734" i="1"/>
  <c r="D734" i="1" s="1"/>
  <c r="E735" i="1"/>
  <c r="D735" i="1" s="1"/>
  <c r="E736" i="1"/>
  <c r="D736" i="1" s="1"/>
  <c r="E737" i="1"/>
  <c r="D737" i="1" s="1"/>
  <c r="E738" i="1"/>
  <c r="D738" i="1" s="1"/>
  <c r="E739" i="1"/>
  <c r="D739" i="1" s="1"/>
  <c r="E740" i="1"/>
  <c r="D740" i="1" s="1"/>
  <c r="E741" i="1"/>
  <c r="D741" i="1" s="1"/>
  <c r="E743" i="1"/>
  <c r="D743" i="1" s="1"/>
  <c r="E744" i="1"/>
  <c r="D744" i="1" s="1"/>
  <c r="E745" i="1"/>
  <c r="D745" i="1" s="1"/>
  <c r="E746" i="1"/>
  <c r="D746" i="1" s="1"/>
  <c r="E747" i="1"/>
  <c r="D747" i="1" s="1"/>
  <c r="E748" i="1"/>
  <c r="D748" i="1" s="1"/>
  <c r="D811" i="1"/>
  <c r="D812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4" i="1"/>
  <c r="D845" i="1"/>
  <c r="D846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926" i="1"/>
  <c r="D927" i="1"/>
  <c r="D928" i="1"/>
  <c r="D929" i="1"/>
  <c r="D930" i="1"/>
  <c r="D931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E1282" i="1"/>
  <c r="E1283" i="1"/>
  <c r="D1283" i="1" s="1"/>
  <c r="E1284" i="1"/>
  <c r="D1284" i="1" s="1"/>
  <c r="E1285" i="1"/>
  <c r="D1285" i="1" s="1"/>
  <c r="E1286" i="1"/>
  <c r="D1286" i="1" s="1"/>
  <c r="E1287" i="1"/>
  <c r="D1287" i="1" s="1"/>
  <c r="E1288" i="1"/>
  <c r="D1288" i="1" s="1"/>
  <c r="E1289" i="1"/>
  <c r="D1289" i="1" s="1"/>
  <c r="E1290" i="1"/>
  <c r="D1290" i="1" s="1"/>
  <c r="E1291" i="1"/>
  <c r="D1291" i="1" s="1"/>
  <c r="E1292" i="1"/>
  <c r="D1292" i="1" s="1"/>
  <c r="E1293" i="1"/>
  <c r="D1293" i="1" s="1"/>
  <c r="E1294" i="1"/>
  <c r="D1294" i="1" s="1"/>
  <c r="E1295" i="1"/>
  <c r="D1295" i="1" s="1"/>
  <c r="E1296" i="1"/>
  <c r="D1296" i="1" s="1"/>
  <c r="E1297" i="1"/>
  <c r="D1297" i="1" s="1"/>
  <c r="E1298" i="1"/>
  <c r="D1298" i="1" s="1"/>
  <c r="E1299" i="1"/>
  <c r="D1299" i="1" s="1"/>
  <c r="E1300" i="1"/>
  <c r="D1300" i="1" s="1"/>
  <c r="E1301" i="1"/>
  <c r="D1301" i="1" s="1"/>
  <c r="E1302" i="1"/>
  <c r="D1302" i="1" s="1"/>
  <c r="E1303" i="1"/>
  <c r="D1303" i="1" s="1"/>
  <c r="E1304" i="1"/>
  <c r="D1304" i="1" s="1"/>
  <c r="E1305" i="1"/>
  <c r="D1305" i="1" s="1"/>
  <c r="E1306" i="1"/>
  <c r="D1306" i="1" s="1"/>
  <c r="E1307" i="1"/>
  <c r="D1307" i="1" s="1"/>
  <c r="E1308" i="1"/>
  <c r="D1308" i="1" s="1"/>
  <c r="E1309" i="1"/>
  <c r="D1309" i="1" s="1"/>
  <c r="E1310" i="1"/>
  <c r="D1310" i="1" s="1"/>
  <c r="E1311" i="1"/>
  <c r="D1311" i="1" s="1"/>
  <c r="E1312" i="1"/>
  <c r="D1312" i="1" s="1"/>
  <c r="E1313" i="1"/>
  <c r="D1313" i="1" s="1"/>
  <c r="E1314" i="1"/>
  <c r="D1314" i="1" s="1"/>
  <c r="E1315" i="1"/>
  <c r="D1315" i="1" s="1"/>
  <c r="E1316" i="1"/>
  <c r="D1316" i="1" s="1"/>
  <c r="E1317" i="1"/>
  <c r="D1317" i="1" s="1"/>
  <c r="E1318" i="1"/>
  <c r="D1318" i="1" s="1"/>
  <c r="E1319" i="1"/>
  <c r="D1319" i="1" s="1"/>
  <c r="E1320" i="1"/>
  <c r="D1320" i="1" s="1"/>
  <c r="E1321" i="1"/>
  <c r="D1321" i="1" s="1"/>
  <c r="E1322" i="1"/>
  <c r="D1322" i="1" s="1"/>
  <c r="E1323" i="1"/>
  <c r="D1323" i="1" s="1"/>
  <c r="E1324" i="1"/>
  <c r="D1324" i="1" s="1"/>
  <c r="E1325" i="1"/>
  <c r="D1325" i="1" s="1"/>
  <c r="E1326" i="1"/>
  <c r="D1326" i="1" s="1"/>
  <c r="E1327" i="1"/>
  <c r="D1327" i="1" s="1"/>
  <c r="E1328" i="1"/>
  <c r="D1328" i="1" s="1"/>
  <c r="E1329" i="1"/>
  <c r="D1329" i="1" s="1"/>
  <c r="E1330" i="1"/>
  <c r="D1330" i="1" s="1"/>
  <c r="E1331" i="1"/>
  <c r="D1331" i="1" s="1"/>
  <c r="E1332" i="1"/>
  <c r="D1332" i="1" s="1"/>
  <c r="E1333" i="1"/>
  <c r="D1333" i="1" s="1"/>
  <c r="E1334" i="1"/>
  <c r="D1334" i="1" s="1"/>
  <c r="E1335" i="1"/>
  <c r="D1335" i="1" s="1"/>
  <c r="E1336" i="1"/>
  <c r="D1336" i="1" s="1"/>
  <c r="E1337" i="1"/>
  <c r="D1337" i="1" s="1"/>
  <c r="E1338" i="1"/>
  <c r="D1338" i="1" s="1"/>
  <c r="E1339" i="1"/>
  <c r="D1339" i="1" s="1"/>
  <c r="E1340" i="1"/>
  <c r="D1340" i="1" s="1"/>
  <c r="E1341" i="1"/>
  <c r="D1341" i="1" s="1"/>
  <c r="E1342" i="1"/>
  <c r="D1342" i="1" s="1"/>
  <c r="E1343" i="1"/>
  <c r="D1343" i="1" s="1"/>
  <c r="E1344" i="1"/>
  <c r="D1344" i="1" s="1"/>
  <c r="E1345" i="1"/>
  <c r="D1345" i="1" s="1"/>
  <c r="E1346" i="1"/>
  <c r="D1346" i="1" s="1"/>
  <c r="E1347" i="1"/>
  <c r="D1347" i="1" s="1"/>
  <c r="E1348" i="1"/>
  <c r="D1348" i="1" s="1"/>
  <c r="E1349" i="1"/>
  <c r="D1349" i="1" s="1"/>
  <c r="E1350" i="1"/>
  <c r="D1350" i="1" s="1"/>
  <c r="E1351" i="1"/>
  <c r="D1351" i="1" s="1"/>
  <c r="E1352" i="1"/>
  <c r="D1352" i="1" s="1"/>
  <c r="E1353" i="1"/>
  <c r="D1353" i="1" s="1"/>
  <c r="E1354" i="1"/>
  <c r="D1354" i="1" s="1"/>
  <c r="E1355" i="1"/>
  <c r="D1355" i="1" s="1"/>
  <c r="E1356" i="1"/>
  <c r="D1356" i="1" s="1"/>
  <c r="E1376" i="1"/>
  <c r="E1377" i="1"/>
  <c r="D1377" i="1" s="1"/>
  <c r="E1378" i="1"/>
  <c r="D1378" i="1" s="1"/>
  <c r="E1379" i="1"/>
  <c r="D1379" i="1" s="1"/>
  <c r="E1380" i="1"/>
  <c r="D1380" i="1" s="1"/>
  <c r="E1381" i="1"/>
  <c r="D1381" i="1" s="1"/>
  <c r="E1382" i="1"/>
  <c r="D1382" i="1" s="1"/>
  <c r="E1383" i="1"/>
  <c r="D1383" i="1" s="1"/>
  <c r="E1384" i="1"/>
  <c r="D1384" i="1" s="1"/>
  <c r="E1385" i="1"/>
  <c r="D1385" i="1" s="1"/>
  <c r="E1386" i="1"/>
  <c r="D1386" i="1" s="1"/>
  <c r="E1387" i="1"/>
  <c r="D1387" i="1" s="1"/>
  <c r="E1388" i="1"/>
  <c r="D1388" i="1" s="1"/>
  <c r="E1389" i="1"/>
  <c r="D1389" i="1" s="1"/>
  <c r="E1390" i="1"/>
  <c r="D1390" i="1" s="1"/>
  <c r="E1391" i="1"/>
  <c r="D1391" i="1" s="1"/>
  <c r="E1392" i="1"/>
  <c r="D1392" i="1" s="1"/>
  <c r="E1393" i="1"/>
  <c r="D1393" i="1" s="1"/>
  <c r="E1394" i="1"/>
  <c r="D1394" i="1" s="1"/>
  <c r="E1395" i="1"/>
  <c r="D1395" i="1" s="1"/>
  <c r="E1396" i="1"/>
  <c r="D1396" i="1" s="1"/>
  <c r="E1397" i="1"/>
  <c r="D1397" i="1" s="1"/>
  <c r="E1398" i="1"/>
  <c r="D1398" i="1" s="1"/>
  <c r="E1399" i="1"/>
  <c r="D1399" i="1" s="1"/>
  <c r="E1400" i="1"/>
  <c r="D1400" i="1" s="1"/>
  <c r="E1401" i="1"/>
  <c r="D1401" i="1" s="1"/>
  <c r="E1402" i="1"/>
  <c r="D1402" i="1" s="1"/>
  <c r="E1403" i="1"/>
  <c r="D1403" i="1" s="1"/>
  <c r="E1404" i="1"/>
  <c r="D1404" i="1" s="1"/>
  <c r="E1405" i="1"/>
  <c r="D1405" i="1" s="1"/>
  <c r="E1406" i="1"/>
  <c r="D1406" i="1" s="1"/>
  <c r="E1407" i="1"/>
  <c r="D1407" i="1" s="1"/>
  <c r="E1408" i="1"/>
  <c r="D1408" i="1" s="1"/>
  <c r="E1409" i="1"/>
  <c r="D1409" i="1" s="1"/>
  <c r="E1410" i="1"/>
  <c r="D1410" i="1" s="1"/>
  <c r="E1411" i="1"/>
  <c r="D1411" i="1" s="1"/>
  <c r="E1412" i="1"/>
  <c r="D1412" i="1" s="1"/>
  <c r="E1413" i="1"/>
  <c r="D1413" i="1" s="1"/>
  <c r="E1414" i="1"/>
  <c r="D1414" i="1" s="1"/>
  <c r="E1415" i="1"/>
  <c r="D1415" i="1" s="1"/>
  <c r="E1416" i="1"/>
  <c r="D1416" i="1" s="1"/>
  <c r="E1417" i="1"/>
  <c r="D1417" i="1" s="1"/>
  <c r="E1418" i="1"/>
  <c r="D1418" i="1" s="1"/>
  <c r="E1419" i="1"/>
  <c r="D1419" i="1" s="1"/>
  <c r="E1420" i="1"/>
  <c r="D1420" i="1" s="1"/>
  <c r="E1421" i="1"/>
  <c r="D1421" i="1" s="1"/>
  <c r="E1422" i="1"/>
  <c r="D1422" i="1" s="1"/>
  <c r="E1423" i="1"/>
  <c r="D1423" i="1" s="1"/>
  <c r="E1424" i="1"/>
  <c r="D1424" i="1" s="1"/>
  <c r="E1425" i="1"/>
  <c r="D1425" i="1" s="1"/>
  <c r="E1426" i="1"/>
  <c r="D1426" i="1" s="1"/>
  <c r="E1427" i="1"/>
  <c r="D1427" i="1" s="1"/>
  <c r="E1428" i="1"/>
  <c r="D1428" i="1" s="1"/>
  <c r="E1429" i="1"/>
  <c r="D1429" i="1" s="1"/>
  <c r="E1430" i="1"/>
  <c r="D1430" i="1" s="1"/>
  <c r="E1431" i="1"/>
  <c r="D1431" i="1" s="1"/>
  <c r="E1432" i="1"/>
  <c r="D1432" i="1" s="1"/>
  <c r="E1433" i="1"/>
  <c r="D1433" i="1" s="1"/>
  <c r="E1434" i="1"/>
  <c r="D1434" i="1" s="1"/>
  <c r="E1435" i="1"/>
  <c r="D1435" i="1" s="1"/>
  <c r="E1436" i="1"/>
  <c r="D1436" i="1" s="1"/>
  <c r="E1437" i="1"/>
  <c r="D1437" i="1" s="1"/>
  <c r="E1438" i="1"/>
  <c r="D1438" i="1" s="1"/>
  <c r="E1439" i="1"/>
  <c r="D1439" i="1" s="1"/>
  <c r="E1440" i="1"/>
  <c r="D1440" i="1" s="1"/>
  <c r="E1441" i="1"/>
  <c r="D1441" i="1" s="1"/>
  <c r="E1442" i="1"/>
  <c r="D1442" i="1" s="1"/>
  <c r="E1443" i="1"/>
  <c r="D1443" i="1" s="1"/>
  <c r="E1444" i="1"/>
  <c r="D1444" i="1" s="1"/>
  <c r="E1445" i="1"/>
  <c r="D1445" i="1" s="1"/>
  <c r="E1447" i="1"/>
  <c r="E1448" i="1"/>
  <c r="D1448" i="1" s="1"/>
  <c r="E1449" i="1"/>
  <c r="D1449" i="1" s="1"/>
  <c r="E1450" i="1"/>
  <c r="D1450" i="1" s="1"/>
  <c r="E1451" i="1"/>
  <c r="D1451" i="1" s="1"/>
  <c r="E1452" i="1"/>
  <c r="D1452" i="1" s="1"/>
  <c r="E1453" i="1"/>
  <c r="D1453" i="1" s="1"/>
  <c r="E1454" i="1"/>
  <c r="D1454" i="1" s="1"/>
  <c r="E1455" i="1"/>
  <c r="D1455" i="1" s="1"/>
  <c r="E1456" i="1"/>
  <c r="D1456" i="1" s="1"/>
  <c r="E1457" i="1"/>
  <c r="D1457" i="1" s="1"/>
  <c r="E1458" i="1"/>
  <c r="D1458" i="1" s="1"/>
  <c r="E1459" i="1"/>
  <c r="D1459" i="1" s="1"/>
  <c r="E1460" i="1"/>
  <c r="D1460" i="1" s="1"/>
  <c r="E1461" i="1"/>
  <c r="D1461" i="1" s="1"/>
  <c r="E1462" i="1"/>
  <c r="D1462" i="1" s="1"/>
  <c r="E1463" i="1"/>
  <c r="D1463" i="1" s="1"/>
  <c r="E1464" i="1"/>
  <c r="D1464" i="1" s="1"/>
  <c r="E1465" i="1"/>
  <c r="D1465" i="1" s="1"/>
  <c r="E1466" i="1"/>
  <c r="D1466" i="1" s="1"/>
  <c r="E1467" i="1"/>
  <c r="D1467" i="1" s="1"/>
  <c r="E1468" i="1"/>
  <c r="D1468" i="1" s="1"/>
  <c r="E1469" i="1"/>
  <c r="D1469" i="1" s="1"/>
  <c r="E1470" i="1"/>
  <c r="D1470" i="1" s="1"/>
  <c r="E1471" i="1"/>
  <c r="D1471" i="1" s="1"/>
  <c r="E1472" i="1"/>
  <c r="D1472" i="1" s="1"/>
  <c r="E1473" i="1"/>
  <c r="D1473" i="1" s="1"/>
  <c r="E1474" i="1"/>
  <c r="D1474" i="1" s="1"/>
  <c r="E1475" i="1"/>
  <c r="D1475" i="1" s="1"/>
  <c r="E1476" i="1"/>
  <c r="D1476" i="1" s="1"/>
  <c r="E1477" i="1"/>
  <c r="D1477" i="1" s="1"/>
  <c r="E1478" i="1"/>
  <c r="D1478" i="1" s="1"/>
  <c r="E1479" i="1"/>
  <c r="D1479" i="1" s="1"/>
  <c r="E1480" i="1"/>
  <c r="D1480" i="1" s="1"/>
  <c r="E1481" i="1"/>
  <c r="D1481" i="1" s="1"/>
  <c r="E1482" i="1"/>
  <c r="D1482" i="1" s="1"/>
  <c r="E1483" i="1"/>
  <c r="D1483" i="1" s="1"/>
  <c r="E1484" i="1"/>
  <c r="D1484" i="1" s="1"/>
  <c r="E1485" i="1"/>
  <c r="D1485" i="1" s="1"/>
  <c r="E1486" i="1"/>
  <c r="D1486" i="1" s="1"/>
  <c r="E1487" i="1"/>
  <c r="D1487" i="1" s="1"/>
  <c r="E1488" i="1"/>
  <c r="D1488" i="1" s="1"/>
  <c r="E1489" i="1"/>
  <c r="D1489" i="1" s="1"/>
  <c r="E1490" i="1"/>
  <c r="D1490" i="1" s="1"/>
  <c r="E1491" i="1"/>
  <c r="D1491" i="1" s="1"/>
  <c r="E1492" i="1"/>
  <c r="D1492" i="1" s="1"/>
  <c r="E1493" i="1"/>
  <c r="D1493" i="1" s="1"/>
  <c r="E1494" i="1"/>
  <c r="D1494" i="1" s="1"/>
  <c r="E1495" i="1"/>
  <c r="D1495" i="1" s="1"/>
  <c r="E1496" i="1"/>
  <c r="D1496" i="1" s="1"/>
  <c r="E1497" i="1"/>
  <c r="D1497" i="1" s="1"/>
  <c r="E1498" i="1"/>
  <c r="D1498" i="1" s="1"/>
  <c r="E1499" i="1"/>
  <c r="D1499" i="1" s="1"/>
  <c r="E1500" i="1"/>
  <c r="D1500" i="1" s="1"/>
  <c r="E1501" i="1"/>
  <c r="D1501" i="1" s="1"/>
  <c r="E1502" i="1"/>
  <c r="D1502" i="1" s="1"/>
  <c r="E1503" i="1"/>
  <c r="D1503" i="1" s="1"/>
  <c r="E1504" i="1"/>
  <c r="D1504" i="1" s="1"/>
  <c r="E1505" i="1"/>
  <c r="D1505" i="1" s="1"/>
  <c r="E1506" i="1"/>
  <c r="D1506" i="1" s="1"/>
  <c r="E1507" i="1"/>
  <c r="D1507" i="1" s="1"/>
  <c r="E1508" i="1"/>
  <c r="D1508" i="1" s="1"/>
  <c r="E1509" i="1"/>
  <c r="D1509" i="1" s="1"/>
  <c r="E1510" i="1"/>
  <c r="D1510" i="1" s="1"/>
  <c r="E1511" i="1"/>
  <c r="D1511" i="1" s="1"/>
  <c r="E1512" i="1"/>
  <c r="D1512" i="1" s="1"/>
  <c r="E1513" i="1"/>
  <c r="D1513" i="1" s="1"/>
  <c r="E1514" i="1"/>
  <c r="D1514" i="1" s="1"/>
  <c r="E1515" i="1"/>
  <c r="D1515" i="1" s="1"/>
  <c r="E1516" i="1"/>
  <c r="D1516" i="1" s="1"/>
  <c r="E1518" i="1"/>
  <c r="E1519" i="1"/>
  <c r="D1519" i="1" s="1"/>
  <c r="E1520" i="1"/>
  <c r="D1520" i="1" s="1"/>
  <c r="E1521" i="1"/>
  <c r="D1521" i="1" s="1"/>
  <c r="E1522" i="1"/>
  <c r="D1522" i="1" s="1"/>
  <c r="E1523" i="1"/>
  <c r="D1523" i="1" s="1"/>
  <c r="E1524" i="1"/>
  <c r="D1524" i="1" s="1"/>
  <c r="E1525" i="1"/>
  <c r="D1525" i="1" s="1"/>
  <c r="E1526" i="1"/>
  <c r="D1526" i="1" s="1"/>
  <c r="E1527" i="1"/>
  <c r="D1527" i="1" s="1"/>
  <c r="E1528" i="1"/>
  <c r="D1528" i="1" s="1"/>
  <c r="E1529" i="1"/>
  <c r="D1529" i="1" s="1"/>
  <c r="E1530" i="1"/>
  <c r="D1530" i="1" s="1"/>
  <c r="E1531" i="1"/>
  <c r="D1531" i="1" s="1"/>
  <c r="E1532" i="1"/>
  <c r="D1532" i="1" s="1"/>
  <c r="E1533" i="1"/>
  <c r="D1533" i="1" s="1"/>
  <c r="E1534" i="1"/>
  <c r="D1534" i="1" s="1"/>
  <c r="E1535" i="1"/>
  <c r="D1535" i="1" s="1"/>
  <c r="E1536" i="1"/>
  <c r="D1536" i="1" s="1"/>
  <c r="E1537" i="1"/>
  <c r="D1537" i="1" s="1"/>
  <c r="E1538" i="1"/>
  <c r="D1538" i="1" s="1"/>
  <c r="E1539" i="1"/>
  <c r="D1539" i="1" s="1"/>
  <c r="E1540" i="1"/>
  <c r="D1540" i="1" s="1"/>
  <c r="E1541" i="1"/>
  <c r="D1541" i="1" s="1"/>
  <c r="E1542" i="1"/>
  <c r="D1542" i="1" s="1"/>
  <c r="E1543" i="1"/>
  <c r="D1543" i="1" s="1"/>
  <c r="E1544" i="1"/>
  <c r="D1544" i="1" s="1"/>
  <c r="E1545" i="1"/>
  <c r="D1545" i="1" s="1"/>
  <c r="E1546" i="1"/>
  <c r="D1546" i="1" s="1"/>
  <c r="E1547" i="1"/>
  <c r="D1547" i="1" s="1"/>
  <c r="E1548" i="1"/>
  <c r="D1548" i="1" s="1"/>
  <c r="E1549" i="1"/>
  <c r="D1549" i="1" s="1"/>
  <c r="E1550" i="1"/>
  <c r="D1550" i="1" s="1"/>
  <c r="E1551" i="1"/>
  <c r="D1551" i="1" s="1"/>
  <c r="E1552" i="1"/>
  <c r="D1552" i="1" s="1"/>
  <c r="E1553" i="1"/>
  <c r="D1553" i="1" s="1"/>
  <c r="E1554" i="1"/>
  <c r="D1554" i="1" s="1"/>
  <c r="E1555" i="1"/>
  <c r="D1555" i="1" s="1"/>
  <c r="E1556" i="1"/>
  <c r="D1556" i="1" s="1"/>
  <c r="E1557" i="1"/>
  <c r="D1557" i="1" s="1"/>
  <c r="E1558" i="1"/>
  <c r="D1558" i="1" s="1"/>
  <c r="E1559" i="1"/>
  <c r="D1559" i="1" s="1"/>
  <c r="E1560" i="1"/>
  <c r="D1560" i="1" s="1"/>
  <c r="E1561" i="1"/>
  <c r="D1561" i="1" s="1"/>
  <c r="E1562" i="1"/>
  <c r="D1562" i="1" s="1"/>
  <c r="E1563" i="1"/>
  <c r="D1563" i="1" s="1"/>
  <c r="E1564" i="1"/>
  <c r="D1564" i="1" s="1"/>
  <c r="E1565" i="1"/>
  <c r="D1565" i="1" s="1"/>
  <c r="E1566" i="1"/>
  <c r="D1566" i="1" s="1"/>
  <c r="E1567" i="1"/>
  <c r="D1567" i="1" s="1"/>
  <c r="E1568" i="1"/>
  <c r="D1568" i="1" s="1"/>
  <c r="E1569" i="1"/>
  <c r="D1569" i="1" s="1"/>
  <c r="E1570" i="1"/>
  <c r="D1570" i="1" s="1"/>
  <c r="E1571" i="1"/>
  <c r="D1571" i="1" s="1"/>
  <c r="E1572" i="1"/>
  <c r="D1572" i="1" s="1"/>
  <c r="E1573" i="1"/>
  <c r="D1573" i="1" s="1"/>
  <c r="E1574" i="1"/>
  <c r="D1574" i="1" s="1"/>
  <c r="E1575" i="1"/>
  <c r="D1575" i="1" s="1"/>
  <c r="E1576" i="1"/>
  <c r="D1576" i="1" s="1"/>
  <c r="E1577" i="1"/>
  <c r="D1577" i="1" s="1"/>
  <c r="E1578" i="1"/>
  <c r="D1578" i="1" s="1"/>
  <c r="E1579" i="1"/>
  <c r="D1579" i="1" s="1"/>
  <c r="E1580" i="1"/>
  <c r="D1580" i="1" s="1"/>
  <c r="E1581" i="1"/>
  <c r="D1581" i="1" s="1"/>
  <c r="E1582" i="1"/>
  <c r="D1582" i="1" s="1"/>
  <c r="E1583" i="1"/>
  <c r="D1583" i="1" s="1"/>
  <c r="E1584" i="1"/>
  <c r="D1584" i="1" s="1"/>
  <c r="E1585" i="1"/>
  <c r="D1585" i="1" s="1"/>
  <c r="E1586" i="1"/>
  <c r="D1586" i="1" s="1"/>
  <c r="E1587" i="1"/>
  <c r="D1587" i="1" s="1"/>
  <c r="E1588" i="1"/>
  <c r="D1588" i="1" s="1"/>
  <c r="E1589" i="1"/>
  <c r="D1589" i="1" s="1"/>
  <c r="E1590" i="1"/>
  <c r="D1590" i="1" s="1"/>
  <c r="E1591" i="1"/>
  <c r="D1591" i="1" s="1"/>
  <c r="E1592" i="1"/>
  <c r="D1592" i="1" s="1"/>
  <c r="E1593" i="1"/>
  <c r="D1593" i="1" s="1"/>
  <c r="E1594" i="1"/>
  <c r="D1594" i="1" s="1"/>
  <c r="E1595" i="1"/>
  <c r="D1595" i="1" s="1"/>
  <c r="E1596" i="1"/>
  <c r="D1596" i="1" s="1"/>
  <c r="E1597" i="1"/>
  <c r="D1597" i="1" s="1"/>
  <c r="E1598" i="1"/>
  <c r="D1598" i="1" s="1"/>
  <c r="E1599" i="1"/>
  <c r="D1599" i="1" s="1"/>
  <c r="E1600" i="1"/>
  <c r="D1600" i="1" s="1"/>
  <c r="E1601" i="1"/>
  <c r="D1601" i="1" s="1"/>
  <c r="E1602" i="1"/>
  <c r="D1602" i="1" s="1"/>
  <c r="E1603" i="1"/>
  <c r="D1603" i="1" s="1"/>
  <c r="E1604" i="1"/>
  <c r="D1604" i="1" s="1"/>
  <c r="E1605" i="1"/>
  <c r="D1605" i="1" s="1"/>
  <c r="E1606" i="1"/>
  <c r="D1606" i="1" s="1"/>
  <c r="E1607" i="1"/>
  <c r="D1607" i="1" s="1"/>
  <c r="E1608" i="1"/>
  <c r="D1608" i="1" s="1"/>
  <c r="E1609" i="1"/>
  <c r="D1609" i="1" s="1"/>
  <c r="E1610" i="1"/>
  <c r="D1610" i="1" s="1"/>
  <c r="E1611" i="1"/>
  <c r="D1611" i="1" s="1"/>
  <c r="E1612" i="1"/>
  <c r="D1612" i="1" s="1"/>
  <c r="E1613" i="1"/>
  <c r="D1613" i="1" s="1"/>
  <c r="E1614" i="1"/>
  <c r="D1614" i="1" s="1"/>
  <c r="E1615" i="1"/>
  <c r="D1615" i="1" s="1"/>
  <c r="E1616" i="1"/>
  <c r="D1616" i="1" s="1"/>
  <c r="E1617" i="1"/>
  <c r="D1617" i="1" s="1"/>
  <c r="E1618" i="1"/>
  <c r="D1618" i="1" s="1"/>
  <c r="E1619" i="1"/>
  <c r="D1619" i="1" s="1"/>
  <c r="E1620" i="1"/>
  <c r="D1620" i="1" s="1"/>
  <c r="E1621" i="1"/>
  <c r="D1621" i="1" s="1"/>
  <c r="E1622" i="1"/>
  <c r="D1622" i="1" s="1"/>
  <c r="E1623" i="1"/>
  <c r="D1623" i="1" s="1"/>
  <c r="E1624" i="1"/>
  <c r="D1624" i="1" s="1"/>
  <c r="E1625" i="1"/>
  <c r="D1625" i="1" s="1"/>
  <c r="E1626" i="1"/>
  <c r="D1626" i="1" s="1"/>
  <c r="E1627" i="1"/>
  <c r="D1627" i="1" s="1"/>
  <c r="E1628" i="1"/>
  <c r="D1628" i="1" s="1"/>
  <c r="E1629" i="1"/>
  <c r="D1629" i="1" s="1"/>
  <c r="E1630" i="1"/>
  <c r="D1630" i="1" s="1"/>
  <c r="E1631" i="1"/>
  <c r="D1631" i="1" s="1"/>
  <c r="E1632" i="1"/>
  <c r="D1632" i="1" s="1"/>
  <c r="E1633" i="1"/>
  <c r="D1633" i="1" s="1"/>
  <c r="E1634" i="1"/>
  <c r="D1634" i="1" s="1"/>
  <c r="E1635" i="1"/>
  <c r="D1635" i="1" s="1"/>
  <c r="E1636" i="1"/>
  <c r="D1636" i="1" s="1"/>
  <c r="E1637" i="1"/>
  <c r="D1637" i="1" s="1"/>
  <c r="E1638" i="1"/>
  <c r="D1638" i="1" s="1"/>
  <c r="E1639" i="1"/>
  <c r="D1639" i="1" s="1"/>
  <c r="E1640" i="1"/>
  <c r="D1640" i="1" s="1"/>
  <c r="E1641" i="1"/>
  <c r="D1641" i="1" s="1"/>
  <c r="E1642" i="1"/>
  <c r="D1642" i="1" s="1"/>
  <c r="E1643" i="1"/>
  <c r="D1643" i="1" s="1"/>
  <c r="E1644" i="1"/>
  <c r="D1644" i="1" s="1"/>
  <c r="E1645" i="1"/>
  <c r="D1645" i="1" s="1"/>
  <c r="E1646" i="1"/>
  <c r="D1646" i="1" s="1"/>
  <c r="E1647" i="1"/>
  <c r="D1647" i="1" s="1"/>
  <c r="E1648" i="1"/>
  <c r="D1648" i="1" s="1"/>
  <c r="E1649" i="1"/>
  <c r="D1649" i="1" s="1"/>
  <c r="E1650" i="1"/>
  <c r="D1650" i="1" s="1"/>
  <c r="E1651" i="1"/>
  <c r="D1651" i="1" s="1"/>
  <c r="E1652" i="1"/>
  <c r="D1652" i="1" s="1"/>
  <c r="E1653" i="1"/>
  <c r="D1653" i="1" s="1"/>
  <c r="E1654" i="1"/>
  <c r="D1654" i="1" s="1"/>
  <c r="E1655" i="1"/>
  <c r="D1655" i="1" s="1"/>
  <c r="E1656" i="1"/>
  <c r="D1656" i="1" s="1"/>
  <c r="E1657" i="1"/>
  <c r="D1657" i="1" s="1"/>
  <c r="E1658" i="1"/>
  <c r="D1658" i="1" s="1"/>
  <c r="E1660" i="1"/>
  <c r="D1660" i="1" s="1"/>
  <c r="F1375" i="1"/>
  <c r="F1446" i="1"/>
  <c r="F1517" i="1"/>
  <c r="F1659" i="1"/>
  <c r="E1659" i="1" s="1"/>
  <c r="D1659" i="1" s="1"/>
  <c r="F515" i="1"/>
  <c r="D515" i="1" s="1"/>
  <c r="F465" i="1"/>
  <c r="E29" i="1"/>
  <c r="E31" i="1"/>
  <c r="E45" i="1"/>
  <c r="F20" i="1"/>
  <c r="F28" i="1"/>
  <c r="F30" i="1"/>
  <c r="E30" i="1" s="1"/>
  <c r="D30" i="1" s="1"/>
  <c r="F44" i="1"/>
  <c r="E44" i="1" s="1"/>
  <c r="D44" i="1" s="1"/>
  <c r="F154" i="1"/>
  <c r="D1854" i="1"/>
  <c r="D1853" i="1" s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 s="1"/>
  <c r="D1667" i="1" s="1"/>
  <c r="D1993" i="1" s="1"/>
  <c r="H1996" i="1" s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1" i="1"/>
  <c r="D1780" i="1"/>
  <c r="D1779" i="1"/>
  <c r="D1778" i="1"/>
  <c r="D1777" i="1"/>
  <c r="D1776" i="1"/>
  <c r="D1771" i="1"/>
  <c r="AE1993" i="1" l="1"/>
  <c r="D20" i="1"/>
  <c r="D465" i="1"/>
  <c r="D460" i="1" s="1"/>
  <c r="F460" i="1"/>
  <c r="F521" i="1" s="1"/>
  <c r="E521" i="1" s="1"/>
  <c r="D521" i="1" s="1"/>
  <c r="D1518" i="1"/>
  <c r="E1517" i="1"/>
  <c r="D1517" i="1" s="1"/>
  <c r="F1357" i="1"/>
  <c r="D1447" i="1"/>
  <c r="E1446" i="1"/>
  <c r="D1446" i="1" s="1"/>
  <c r="D1376" i="1"/>
  <c r="E1375" i="1"/>
  <c r="D1375" i="1" s="1"/>
  <c r="D18" i="1"/>
  <c r="E18" i="1"/>
  <c r="E154" i="1"/>
  <c r="F46" i="1"/>
  <c r="E46" i="1" s="1"/>
  <c r="G924" i="1"/>
  <c r="E925" i="1"/>
  <c r="D925" i="1" s="1"/>
  <c r="D813" i="1"/>
  <c r="D1282" i="1"/>
  <c r="E1211" i="1"/>
  <c r="D1211" i="1" s="1"/>
  <c r="G669" i="1"/>
  <c r="E28" i="1"/>
  <c r="D28" i="1" s="1"/>
  <c r="G13" i="1"/>
  <c r="D1775" i="1"/>
  <c r="D1782" i="1"/>
  <c r="D1774" i="1" s="1"/>
  <c r="E32" i="1"/>
  <c r="D32" i="1" s="1"/>
  <c r="D1357" i="1" l="1"/>
  <c r="D13" i="1"/>
  <c r="F13" i="1"/>
  <c r="F520" i="1" s="1"/>
  <c r="F519" i="1" s="1"/>
  <c r="E460" i="1"/>
  <c r="E1357" i="1"/>
  <c r="F527" i="1"/>
  <c r="D527" i="1" s="1"/>
  <c r="D1992" i="1" s="1"/>
  <c r="E924" i="1"/>
  <c r="D924" i="1" s="1"/>
  <c r="G527" i="1"/>
  <c r="G520" i="1"/>
  <c r="D1991" i="1" l="1"/>
  <c r="F1992" i="1"/>
  <c r="E13" i="1"/>
  <c r="E520" i="1"/>
  <c r="E519" i="1" s="1"/>
  <c r="G1992" i="1"/>
  <c r="G1991" i="1" s="1"/>
  <c r="G519" i="1"/>
  <c r="G1996" i="1" l="1"/>
  <c r="D520" i="1"/>
  <c r="F1991" i="1"/>
  <c r="D519" i="1"/>
  <c r="AE1992" i="1" l="1"/>
  <c r="AE1991" i="1" l="1"/>
</calcChain>
</file>

<file path=xl/sharedStrings.xml><?xml version="1.0" encoding="utf-8"?>
<sst xmlns="http://schemas.openxmlformats.org/spreadsheetml/2006/main" count="3797" uniqueCount="334">
  <si>
    <t>02100000000</t>
  </si>
  <si>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</si>
  <si>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</si>
  <si>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</si>
  <si>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  Код бюджету</t>
  </si>
  <si>
    <t>Найменування трансферту/                                                                                                                                                                                        Найменування бюджету - надавача міжбюджетного трансферту</t>
  </si>
  <si>
    <t>Усього</t>
  </si>
  <si>
    <t>І. Трансферти до загального фонду бюджету</t>
  </si>
  <si>
    <t>Базова дотація</t>
  </si>
  <si>
    <t>Державний бюджет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</si>
  <si>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</si>
  <si>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</si>
  <si>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</si>
  <si>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</si>
  <si>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
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</si>
  <si>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переданих видатків у сфері освіти за рахунок коштів освітньої субвенції</t>
  </si>
  <si>
    <t>02303200000</t>
  </si>
  <si>
    <t>Районний бюджет Вінницького району</t>
  </si>
  <si>
    <t>02304200000</t>
  </si>
  <si>
    <t>Районний бюджет Гайсинського району</t>
  </si>
  <si>
    <t>02305200000</t>
  </si>
  <si>
    <t>Районний бюджет Жмеринського району</t>
  </si>
  <si>
    <t>02312200000</t>
  </si>
  <si>
    <t>Районний бюджет Могилів-Подільського району</t>
  </si>
  <si>
    <t>02322200000</t>
  </si>
  <si>
    <t>Районний бюджет Тульчинського району</t>
  </si>
  <si>
    <t>02323200000</t>
  </si>
  <si>
    <t>Районний бюджет Хмільницького району</t>
  </si>
  <si>
    <t>02501000000</t>
  </si>
  <si>
    <t>Бюджет Калинівської міської територіальної громади</t>
  </si>
  <si>
    <t>02502000000</t>
  </si>
  <si>
    <t>Бюджет Студенянської сільської територіальної громади</t>
  </si>
  <si>
    <t>02503000000</t>
  </si>
  <si>
    <t>Бюджет Іллінецької міської територіальної громади</t>
  </si>
  <si>
    <t>02504000000</t>
  </si>
  <si>
    <t xml:space="preserve">Бюджет Вапнярської селищної територіальної громади </t>
  </si>
  <si>
    <t>02505000000</t>
  </si>
  <si>
    <t>Бюджет Барcької міської територіальної громади</t>
  </si>
  <si>
    <t>02506000000</t>
  </si>
  <si>
    <t>Бюджет Немирівської міської територіальної громади</t>
  </si>
  <si>
    <t>02507000000</t>
  </si>
  <si>
    <t>Бюджет Тульчинської міської територіальної громади</t>
  </si>
  <si>
    <t>02508000000</t>
  </si>
  <si>
    <t xml:space="preserve">Бюджет Вороновицької селищної територіальної громади </t>
  </si>
  <si>
    <t>02509000000</t>
  </si>
  <si>
    <t>Бюджет Дашівської селищної територіальної громади</t>
  </si>
  <si>
    <t>02510000000</t>
  </si>
  <si>
    <t>Бюджет Оратівської селищної територіальної громади</t>
  </si>
  <si>
    <t>02512000000</t>
  </si>
  <si>
    <t xml:space="preserve">Бюджет Томашпільської селищної територіальної громади </t>
  </si>
  <si>
    <t>02513000000</t>
  </si>
  <si>
    <t>Бюджет Шпиківської селищної територіальної громади</t>
  </si>
  <si>
    <t>02514000000</t>
  </si>
  <si>
    <t xml:space="preserve">Бюджет Бабчинецької сільської територіальної громади </t>
  </si>
  <si>
    <t>02515000000</t>
  </si>
  <si>
    <t>Бюджет Війтівецької сільської територіальної громади</t>
  </si>
  <si>
    <t>02516000000</t>
  </si>
  <si>
    <t>Бюджет Джулинської сільської територіальної громади</t>
  </si>
  <si>
    <t>02519000000</t>
  </si>
  <si>
    <t>Бюджет Райгородської сільської територіальної громади</t>
  </si>
  <si>
    <t>02520000000</t>
  </si>
  <si>
    <t>Бюджет Северинівської сільської територіальної громади</t>
  </si>
  <si>
    <t>02522000000</t>
  </si>
  <si>
    <t>Бюджет Мурафської сільської територіальної громади</t>
  </si>
  <si>
    <t>02523000000</t>
  </si>
  <si>
    <t xml:space="preserve">Бюджет Якушинецької сільської територіальної громади </t>
  </si>
  <si>
    <t>02524000000</t>
  </si>
  <si>
    <t>Бюджет Кунківської сільської територіальної громади</t>
  </si>
  <si>
    <t>02526000000</t>
  </si>
  <si>
    <t xml:space="preserve">Бюджет Іванівської сільської територіальної громади </t>
  </si>
  <si>
    <t>02527000000</t>
  </si>
  <si>
    <t xml:space="preserve">Бюджет Глуховецької селищної територіальної громади </t>
  </si>
  <si>
    <t>02529000000</t>
  </si>
  <si>
    <t>Бюджет Брацлавської селищної територіальної громади</t>
  </si>
  <si>
    <t>02530000000</t>
  </si>
  <si>
    <t>Бюджет Лука-Мелешківської сільської територіальної громади</t>
  </si>
  <si>
    <t>02531000000</t>
  </si>
  <si>
    <t>Бюджет Краснопільської сільської територіальної громади</t>
  </si>
  <si>
    <t>02533000000</t>
  </si>
  <si>
    <t>Бюджет Гніванської міської територіальної громади</t>
  </si>
  <si>
    <t>02535000000</t>
  </si>
  <si>
    <t>Бюджет Тростянецької селищної територіальної громади</t>
  </si>
  <si>
    <t>02536000000</t>
  </si>
  <si>
    <t xml:space="preserve">Бюджет Вінницької міської територіальної громади </t>
  </si>
  <si>
    <t>02537000000</t>
  </si>
  <si>
    <t xml:space="preserve">Бюджет Хмільницької міської територіальної громади </t>
  </si>
  <si>
    <t>02538000000</t>
  </si>
  <si>
    <t xml:space="preserve">Бюджет Теплицької селищної територіальної громади </t>
  </si>
  <si>
    <t>02540000000</t>
  </si>
  <si>
    <t xml:space="preserve">Бюджет Соболівської сільської територіальної громади </t>
  </si>
  <si>
    <t>02541000000</t>
  </si>
  <si>
    <t xml:space="preserve">Бюджет Літинської селищної територіальної громади </t>
  </si>
  <si>
    <t>02542000000</t>
  </si>
  <si>
    <t xml:space="preserve">Бюджет Жмеринської міської територіальної громади </t>
  </si>
  <si>
    <t>02543000000</t>
  </si>
  <si>
    <t xml:space="preserve">Бюджет Сутисківської селищної територіальної громади </t>
  </si>
  <si>
    <t>02546000000</t>
  </si>
  <si>
    <t xml:space="preserve">Бюджет Махнівської сільської територіальної громади </t>
  </si>
  <si>
    <t>02547000000</t>
  </si>
  <si>
    <t>Бюджет Агрономічної сільської територіальної громади</t>
  </si>
  <si>
    <t>02548000000</t>
  </si>
  <si>
    <t>Бюджет Бершадської міської територіальної громади</t>
  </si>
  <si>
    <t>02549000000</t>
  </si>
  <si>
    <t>Бюджет Вендичанської селищної територіальної громади</t>
  </si>
  <si>
    <t>02550000000</t>
  </si>
  <si>
    <t>Бюджет Гайсинської міської територіальної громади</t>
  </si>
  <si>
    <t>02551000000</t>
  </si>
  <si>
    <t>Бюджет Городківської сільської територіальної громади</t>
  </si>
  <si>
    <t>02552000000</t>
  </si>
  <si>
    <t>Бюджет Джуринської сільської територіальної громади</t>
  </si>
  <si>
    <t>02553000000</t>
  </si>
  <si>
    <t>Бюджет Козятинської міської територіальної громади</t>
  </si>
  <si>
    <t>02554000000</t>
  </si>
  <si>
    <t>Бюджет Копайгородської селищної територіальної громади</t>
  </si>
  <si>
    <t>02555000000</t>
  </si>
  <si>
    <t>Бюджет Крижопільської селищної територіальної громади</t>
  </si>
  <si>
    <t>02556000000</t>
  </si>
  <si>
    <t>Бюджет Ладижинської міської територіальної громади</t>
  </si>
  <si>
    <t>02557000000</t>
  </si>
  <si>
    <t>Бюджет Липовецької міської територіальної громади</t>
  </si>
  <si>
    <t>02558000000</t>
  </si>
  <si>
    <t>Бюджет Могилів-Подільської міської територіальної громади</t>
  </si>
  <si>
    <t>02559000000</t>
  </si>
  <si>
    <t xml:space="preserve">Бюджет Мурованокуриловецької селищної територіальної громади </t>
  </si>
  <si>
    <t>02560000000</t>
  </si>
  <si>
    <t>Бюджет Ободівської сільської територіальної громади</t>
  </si>
  <si>
    <t>02561000000</t>
  </si>
  <si>
    <t>Бюджет Ольгопільської сільської територіальної громади</t>
  </si>
  <si>
    <t>02562000000</t>
  </si>
  <si>
    <t>Бюджет Піщанської селищної територіальної громади</t>
  </si>
  <si>
    <t>02563000000</t>
  </si>
  <si>
    <t>Бюджет Погребищенської міської територіальної громади</t>
  </si>
  <si>
    <t>02564000000</t>
  </si>
  <si>
    <t>Бюджет Самгородоцької сільської територіальної громади</t>
  </si>
  <si>
    <t>02565000000</t>
  </si>
  <si>
    <t xml:space="preserve">Бюджет Станіславчицької сільської територіальної громади </t>
  </si>
  <si>
    <t>02566000000</t>
  </si>
  <si>
    <t>Бюджет Стрижавської селищної територіальної громади</t>
  </si>
  <si>
    <t>02567000000</t>
  </si>
  <si>
    <t>Бюджет Тиврівської селищної територіальної громади</t>
  </si>
  <si>
    <t>02568000000</t>
  </si>
  <si>
    <t>Бюджет Турбівської селищної територіальної громади</t>
  </si>
  <si>
    <t>02569000000</t>
  </si>
  <si>
    <t>Бюджет Уланівської сільської територіальної громади</t>
  </si>
  <si>
    <t>02570000000</t>
  </si>
  <si>
    <t>Бюджет Чернівецької селищної територіальної громади</t>
  </si>
  <si>
    <t>02571000000</t>
  </si>
  <si>
    <t>Бюджет Чечельницької селищної територіальної громади</t>
  </si>
  <si>
    <t>02572000000</t>
  </si>
  <si>
    <t>Бюджет Шаргородської міської територіальної громади</t>
  </si>
  <si>
    <t>02573000000</t>
  </si>
  <si>
    <t>Бюджет Ямпільської міської територіальної громади</t>
  </si>
  <si>
    <t>02574000000</t>
  </si>
  <si>
    <t>Бюджет Яришівської сільської територіальної громади</t>
  </si>
  <si>
    <t>Обласний бюджет</t>
  </si>
  <si>
    <t>Інші субвенції до обласного бюджету, в тому числі:</t>
  </si>
  <si>
    <t>передача коштів місцевими бюджетами на надання фінансової підтримки УТОГ, УТОС</t>
  </si>
  <si>
    <t>Вінницький район</t>
  </si>
  <si>
    <t>Гайсинський район</t>
  </si>
  <si>
    <t>Жмеринський район</t>
  </si>
  <si>
    <t>Могилів-Подільський район</t>
  </si>
  <si>
    <t>Тульчинський район</t>
  </si>
  <si>
    <t>Хмільницький район</t>
  </si>
  <si>
    <t>отг м. Калинівка</t>
  </si>
  <si>
    <t>отг с. Студена</t>
  </si>
  <si>
    <t>отг м. Іллінці</t>
  </si>
  <si>
    <t>отг смт Вапнярка</t>
  </si>
  <si>
    <t>отг м. Бар</t>
  </si>
  <si>
    <t>отг м. Немирів</t>
  </si>
  <si>
    <t>отг м. Тульчин</t>
  </si>
  <si>
    <t>отг смт Вороновиця</t>
  </si>
  <si>
    <t>отг смт Дашів</t>
  </si>
  <si>
    <t>отг смт Оратів</t>
  </si>
  <si>
    <t>отг смт Томашпіль</t>
  </si>
  <si>
    <t>отг смт Шпиків</t>
  </si>
  <si>
    <t>отг с. Бабчинці</t>
  </si>
  <si>
    <t>отг с. Війтівці</t>
  </si>
  <si>
    <t>отг с. Джулинка</t>
  </si>
  <si>
    <t>отг с. Райгород</t>
  </si>
  <si>
    <t>отг с. Северинівка</t>
  </si>
  <si>
    <t xml:space="preserve">отг c. Мурафа </t>
  </si>
  <si>
    <t>отг c. Якушинці</t>
  </si>
  <si>
    <t>отг с. Кунка</t>
  </si>
  <si>
    <t>отг с. Іванів</t>
  </si>
  <si>
    <t>отг смт Глухівці</t>
  </si>
  <si>
    <t>отг смт Брацлав</t>
  </si>
  <si>
    <t xml:space="preserve">отг с. Лука-Мелешківська </t>
  </si>
  <si>
    <t>отг с. Краснопілка</t>
  </si>
  <si>
    <t>отг м. Гнівань</t>
  </si>
  <si>
    <t>отг смт Тростянець</t>
  </si>
  <si>
    <t>отг м. Хмільник</t>
  </si>
  <si>
    <t>отг смт Теплик</t>
  </si>
  <si>
    <t>отг с. Соболівка</t>
  </si>
  <si>
    <t>отг смт Літин</t>
  </si>
  <si>
    <t>отг м. Жмеринка</t>
  </si>
  <si>
    <t>отг смт Сутиски</t>
  </si>
  <si>
    <t>отг с. Махнівка</t>
  </si>
  <si>
    <t>отг с. Агрономічне</t>
  </si>
  <si>
    <t>отг м. Бершадь</t>
  </si>
  <si>
    <t>отг смт Вендичани</t>
  </si>
  <si>
    <t>отг м. Гайсин</t>
  </si>
  <si>
    <t>отг с. Городківка</t>
  </si>
  <si>
    <t>отг с. Джурин</t>
  </si>
  <si>
    <t>отг м. Козятин</t>
  </si>
  <si>
    <t>отг смт Копайгород</t>
  </si>
  <si>
    <t>отг смт Крижопіль</t>
  </si>
  <si>
    <t>отг м. Ладижин</t>
  </si>
  <si>
    <t>отг м. Липовець</t>
  </si>
  <si>
    <t>отг м. Могилів-Подільський</t>
  </si>
  <si>
    <t>отг смт Муровані Курилівці</t>
  </si>
  <si>
    <t>отг с. Ободівка</t>
  </si>
  <si>
    <t>отг с. Ольгопіль</t>
  </si>
  <si>
    <t>отг смт Піщанка</t>
  </si>
  <si>
    <t>отг м. Погребище</t>
  </si>
  <si>
    <t>отг с. Самгородок</t>
  </si>
  <si>
    <t>отг с. Станіславчик</t>
  </si>
  <si>
    <t>отг смт Стрижавка</t>
  </si>
  <si>
    <t>отг смт Тиврів</t>
  </si>
  <si>
    <t>отг смт Турбів</t>
  </si>
  <si>
    <t>отг с. Уланів</t>
  </si>
  <si>
    <t>отг смт Чернівці</t>
  </si>
  <si>
    <t>отг смт Чечельник</t>
  </si>
  <si>
    <t>отг м. Шаргород</t>
  </si>
  <si>
    <t>отг м. Ямпіль</t>
  </si>
  <si>
    <t>отг с. Яришів</t>
  </si>
  <si>
    <t>на виплату заробітної плати, зі сплатою ЄСВ, медичним працівникам КНП"Вінницька обласна клінічна психоневрологічна лікарня ім. акад. О.І.Ющенка Вінницької обласної Ради" за роботу у постійнодіючій військово-лікарській комісії Вінницького об'єднаного міського територіального центру комплектуваннята соціальної підтримки для проведення медичних оглядів та обстежень</t>
  </si>
  <si>
    <t>на реконструкцію першого поверху головного корпусу КНП «Жмеринська ЦРЛ» під відділення екстреної (невідкладної) медичної допомоги та реанімації по вул. Київська, № 288 м. Жмеринка, Вінницької області (коригування 2)</t>
  </si>
  <si>
    <t>на закупівлю КП "Вінницяоблводоканал" хімічних реагентів очищення питної води</t>
  </si>
  <si>
    <t>для лікування хворих Чернівецької області в комунальному некомерційному підприємстві «Вінницька обласна клінічна психоневрологічна лікарня ім. акад. О.І.Ющенка Вінницької обласної Ради»</t>
  </si>
  <si>
    <t>Обласний бюджет Чернівецької області</t>
  </si>
  <si>
    <t>для забезпечення безперебійного функціонування Барського професійного будівельного ліцею в частині оплати за енергоносії</t>
  </si>
  <si>
    <t>на придбання паливо-мастильних матеріалів для Ладижинського дитячого будинку-інтернату</t>
  </si>
  <si>
    <t>для ДНЗ "Гущинецьке ВПУ"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</si>
  <si>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</si>
  <si>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</si>
  <si>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ІІ. Трансферти до спеціального фонду бюджету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</si>
  <si>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</si>
  <si>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на реалізацію проєкту «Реконструкція приміщення першого поверху будівлі Комунального некомерційного підприємства «Гайсинська центральна районна лікарня Гайсинської районної ради» для розташування відділення невідкладної медичної допомоги по вул. Чорновола, 1 в м. Гайсин Вінницької області»</t>
  </si>
  <si>
    <t>на придбання автономних джерел електропостачання для забезпечення резервного електроживлення  виробничих об’єктів комунальних підприємств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</si>
  <si>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</si>
  <si>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УСЬОГО за розділами І, ІІ, у тому числі:</t>
  </si>
  <si>
    <t>загальний фонд</t>
  </si>
  <si>
    <t>спеціальний фонд</t>
  </si>
  <si>
    <t>Перевірка</t>
  </si>
  <si>
    <t xml:space="preserve">                       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</si>
  <si>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</si>
  <si>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програмної класифікації видатків та кредитування місцевого бюджету</t>
  </si>
  <si>
    <t>Найменування трансферту/                                                                                                                                                                                        Найменування бюджету - отримувача міжбюджетного трансферту</t>
  </si>
  <si>
    <t xml:space="preserve">                                                         І. Трансферти із загального фонду бюджету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</si>
  <si>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</si>
  <si>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</si>
  <si>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Додаткова дотація з місцевого бюджету на проведення розрахунків протягом опалювального сезону за комунальні послуги за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</si>
  <si>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для фінансування Немирівського навчально-реабілітаційного центру Вінницької обласної Ради</t>
  </si>
  <si>
    <t>на оплату праці з нарахуваннями педагогічних працівників закладів професійної (професійно-технічної) освіти, в частині забезпечення видатків на здобуття повної загальної середньої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</si>
  <si>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</si>
  <si>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видатки споживання</t>
  </si>
  <si>
    <t>видатки розвитку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</si>
  <si>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</si>
  <si>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</si>
  <si>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Інші субвенції з обласного бюджету, в тому числі:</t>
  </si>
  <si>
    <t xml:space="preserve">на пільгове медичне обслуговування громадян, які постраждали внаслідок Чорнобильської катастрофи </t>
  </si>
  <si>
    <t>на компенсаційні виплати особам з інвалідністю на бензин (пальне), ремонт, техобслуговування автотранспорту та транспортне обслуговування, а також на встановлення телефонів особам з інвалідністю І та ІІ груп</t>
  </si>
  <si>
    <t>на відшкодування витрат на поховання учасників бойових дій та осіб з інвалідністю внаслідок війни</t>
  </si>
  <si>
    <t>на реалізацію проєктів-переможців Конкурсу Вінницької обласної Ради «Комфортні громади»</t>
  </si>
  <si>
    <t>для забезпечення витратними матеріалами (кардіовиробами) хворих області в КНП "Вінницький регіональний клінічний лікувально-діагностичний центр серцево-судинної патології"</t>
  </si>
  <si>
    <t>для фінансової підтримки спеціалізованого закладу загальної середньої освіти I-III ступенів смт. Сутиски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</si>
  <si>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</si>
  <si>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</si>
  <si>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ІІ. Трансферти із спеціального фонду бюджету</t>
  </si>
  <si>
    <t>на природоохоронні заходи, що фінансуються за рахунок коштів фонду охорони навколишнього природного середовища</t>
  </si>
  <si>
    <t>на придбання пам′ятного знаку на братській могилі воїнів УНР в с. Кукавка Вендичаньської селищної територіальної громади Могилів-Подільського району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</si>
  <si>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</si>
  <si>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 xml:space="preserve">Директор Департаменту фінансів обласної військової адміністрації   </t>
  </si>
  <si>
    <t>М. КОПАЧЕВСЬКИЙ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</si>
  <si>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</si>
  <si>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забезпечення постів РХС відповідним обладнанням та інвентарем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</si>
  <si>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</si>
  <si>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для Калинівського технологічного фахового коледжу</t>
  </si>
  <si>
    <t>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</si>
  <si>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</si>
  <si>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державного бюджету місцевим бюджетам на придбання шкільних автобусів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</si>
  <si>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</si>
  <si>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Розподіл субвенції з обласного бюджету місцевим бюджетам  на 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</si>
  <si>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На придбання дизельного генератора та іншого обладнання для КП "Вінницяоблводоканал"</t>
  </si>
  <si>
    <t>На поповнення статутного капіталу КП "Вінницяоблводоканал"</t>
  </si>
  <si>
    <t>на реалізацію заходів з усунення аварій на об’єктах житлового фонду на території Херсонської області, у тому числі придбання будівельних матеріалів, виконання робіт та оплату інших супутніх заходів, пов’язаних з відновленням пошкодженого внаслідок бойових дій житла</t>
  </si>
  <si>
    <t>Обласний бюджет Херсонської області</t>
  </si>
  <si>
    <t>Реконструкція приміщення першого поверху будівлі Комунального некомерційного підприємства «Гайсинська центральна районна лікарня» Гайсинської  районної ради для розташування відділення невідкладної екстреної медичної допомоги за адресою: вул. В’ячеслава Чорновола, 1 м. Гайсин Вінницької області</t>
  </si>
  <si>
    <t>Субвенція з державного бюджету місцевим бюджетам на облаштування безпечних умов у закладах загальної середньої освіти</t>
  </si>
  <si>
    <t xml:space="preserve"> 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</si>
  <si>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</si>
  <si>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Районний бюджет Жмеринського району </t>
  </si>
  <si>
    <t>Бюджет Вінницької міської територіальної громади</t>
  </si>
  <si>
    <t xml:space="preserve">41030500
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</si>
  <si>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</si>
  <si>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</si>
  <si>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</si>
  <si>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</si>
  <si>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</si>
  <si>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 реалізацію заходів з усунення аварій на об’єктах житлового фонду внаслідок бойових дій та підтоплення, у тому числі на придбання будівельних матеріалів Калинівської селищної територіальної громади Херсонської області</t>
  </si>
  <si>
    <t>Бюджет Калинівської селищної територіальної громади</t>
  </si>
  <si>
    <t>на реалізацію Регіональної комплексної Програми інвестування житлового будівництва у Вінницькій області "Власний дім" на 2023-2028 роки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</si>
  <si>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</si>
  <si>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для формування Регіонального матеріального резерву для запобігання і ліквідації наслідків надзвичайних ситуацій в умовах воєнного стану</t>
  </si>
  <si>
    <t xml:space="preserve">на поточний ремонт асфальтного покриття прибудинкової території Вінницького технічного фахового коледжу </t>
  </si>
  <si>
    <t>для проведення реконструкції котельні, що здійснює постачання теплової енергії комунальному некомерційному підприємству «Жмеринська центральна районна лікарня» Жмеринської міської ради</t>
  </si>
  <si>
    <t>Реконструкція приміщення  ДНЗ № 3 «Теремок» з  застосуванням енергозберігаючих заходів по вул. 30 років Перемоги, 9 в м. Гайсин Вінницької області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</si>
  <si>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</si>
  <si>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КНП «Тульчинський дитячий ортопедичний санаторій Тульчинської міської ради»</t>
  </si>
  <si>
    <t>На реставрацію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</si>
  <si>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Закупівля засобів навчання, мультимедійного обладнання, комп’ютерного обладнання та меблів для навчальних кабінетів для пілотних класів</t>
  </si>
  <si>
    <t>Закупівля навчальної та навчально-методичної літератури, у тому числі їх електронних версій та з аудіосупроводом, для учнів та педагогічних працівників пілотних класів</t>
  </si>
  <si>
    <t>БЮДЖЕТ 2024</t>
  </si>
  <si>
    <t>на оплату праці з нарахуваннями педагогічнх працівників приватних закладів загальної середньої освіти Вінницької області, які фінансуються з бюджетів територіальних громад</t>
  </si>
  <si>
    <t>на оплату праці з нарахуваннями педагогічних працівників інклюзивно-ресурсних центрів Вінницької області, які фінансуються з бюджетів територіальних громад</t>
  </si>
  <si>
    <t>Уточнені показники міжбюджетних трансфертів обласного бюджету на 2024 рік</t>
  </si>
  <si>
    <t>на забезпечення безкоштовними медикаментами жителів Вінницької міської територіальної громади, хворих з психічними розладами</t>
  </si>
  <si>
    <t>Наказ 37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</si>
  <si>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</si>
  <si>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Закупівля мультимедійного обладнання (видатки розвитку)</t>
  </si>
  <si>
    <t>Наказ 76</t>
  </si>
  <si>
    <t>для фінансової підтримки КП «Вінницяоблводоканал» на погашення заборгованості за послуги з розподілу електричної енергії перед АТ «Вінницяобленерго»</t>
  </si>
  <si>
    <t>Наказ 102</t>
  </si>
  <si>
    <t>на придбання по захисту територіальної оборони Вінницької області</t>
  </si>
  <si>
    <t>Наказ 154</t>
  </si>
  <si>
    <t>Надходження в рамках програм допомоги урядів іноземних держав, міжнародних організацій, донорських установ</t>
  </si>
  <si>
    <t>Всесвітня продовольча програма Організації Об'єднаних Націй</t>
  </si>
  <si>
    <t>на реалізацію програми шкільного харчування в України в рамках Перехідного проміжного стратегічного плану для України ВПП (2023-2024)</t>
  </si>
  <si>
    <t>Наказ 226</t>
  </si>
  <si>
    <t>Наказ 9</t>
  </si>
  <si>
    <t>Наказ 250</t>
  </si>
  <si>
    <t>Наказ 10</t>
  </si>
  <si>
    <t>Додаток 3                                                                                                                       
 до наказу начальника 
обласної військової 
адміністрації</t>
  </si>
  <si>
    <t>25.04.2024  №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</si>
</sst>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_-* #,##0.00\ _г_р_н_._-;\-* #,##0.00\ _г_р_н_._-;_-* &quot;-&quot;??\ _г_р_н_._-;_-@_-"/>
  </numFmts>
  <fonts count="3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6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  <charset val="204"/>
    </font>
    <font>
      <sz val="12"/>
      <name val="Times New Roman Cyr"/>
      <family val="1"/>
      <charset val="204"/>
    </font>
    <font>
      <i/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Helv"/>
    </font>
    <font>
      <u/>
      <sz val="7.5"/>
      <color indexed="20"/>
      <name val="Arial Cyr"/>
      <charset val="204"/>
    </font>
    <font>
      <sz val="14"/>
      <color theme="1"/>
      <name val="Calibri"/>
      <family val="2"/>
      <scheme val="minor"/>
    </font>
    <font>
      <i/>
      <sz val="14"/>
      <name val="Times New Roman Cyr"/>
      <charset val="204"/>
    </font>
    <font>
      <sz val="16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/>
    <xf numFmtId="0" fontId="14" fillId="0" borderId="0"/>
    <xf numFmtId="0" fontId="22" fillId="0" borderId="0"/>
    <xf numFmtId="0" fontId="25" fillId="0" borderId="0">
      <alignment vertical="top"/>
      <protection locked="0"/>
    </xf>
    <xf numFmtId="0" fontId="24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4" fontId="33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/>
    </xf>
    <xf numFmtId="0" fontId="0" fillId="2" borderId="1" xfId="0" applyFill="1" applyBorder="1"/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4" fontId="33" fillId="2" borderId="1" xfId="0" applyNumberFormat="1" applyFont="1" applyFill="1" applyBorder="1"/>
    <xf numFmtId="4" fontId="33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/>
    </xf>
    <xf numFmtId="4" fontId="9" fillId="2" borderId="2" xfId="1" applyNumberFormat="1" applyFont="1" applyFill="1" applyBorder="1" applyAlignment="1">
      <alignment horizontal="center"/>
    </xf>
    <xf numFmtId="4" fontId="34" fillId="2" borderId="1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28" fillId="2" borderId="0" xfId="0" applyNumberFormat="1" applyFont="1" applyFill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1" fillId="2" borderId="2" xfId="1" applyNumberFormat="1" applyFont="1" applyFill="1" applyBorder="1" applyAlignment="1">
      <alignment horizontal="center" vertical="center"/>
    </xf>
    <xf numFmtId="0" fontId="32" fillId="2" borderId="1" xfId="0" applyFont="1" applyFill="1" applyBorder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right" vertical="center"/>
    </xf>
    <xf numFmtId="166" fontId="9" fillId="2" borderId="2" xfId="1" applyNumberFormat="1" applyFont="1" applyFill="1" applyBorder="1" applyAlignment="1">
      <alignment horizontal="center"/>
    </xf>
    <xf numFmtId="166" fontId="11" fillId="2" borderId="2" xfId="1" applyNumberFormat="1" applyFont="1" applyFill="1" applyBorder="1" applyAlignment="1">
      <alignment horizontal="center" vertical="center"/>
    </xf>
    <xf numFmtId="4" fontId="0" fillId="2" borderId="1" xfId="0" applyNumberFormat="1" applyFill="1" applyBorder="1"/>
    <xf numFmtId="166" fontId="9" fillId="2" borderId="2" xfId="1" applyNumberFormat="1" applyFont="1" applyFill="1" applyBorder="1" applyAlignment="1">
      <alignment horizontal="center" vertical="center"/>
    </xf>
    <xf numFmtId="166" fontId="13" fillId="2" borderId="2" xfId="1" applyNumberFormat="1" applyFont="1" applyFill="1" applyBorder="1" applyAlignment="1">
      <alignment horizontal="center"/>
    </xf>
    <xf numFmtId="4" fontId="0" fillId="2" borderId="0" xfId="0" applyNumberFormat="1" applyFill="1"/>
    <xf numFmtId="166" fontId="0" fillId="2" borderId="0" xfId="0" applyNumberFormat="1" applyFill="1"/>
    <xf numFmtId="4" fontId="31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4" fontId="33" fillId="2" borderId="3" xfId="0" applyNumberFormat="1" applyFont="1" applyFill="1" applyBorder="1"/>
    <xf numFmtId="4" fontId="33" fillId="2" borderId="4" xfId="0" applyNumberFormat="1" applyFont="1" applyFill="1" applyBorder="1"/>
    <xf numFmtId="4" fontId="18" fillId="2" borderId="13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/>
    <xf numFmtId="4" fontId="33" fillId="2" borderId="12" xfId="0" applyNumberFormat="1" applyFont="1" applyFill="1" applyBorder="1"/>
    <xf numFmtId="4" fontId="18" fillId="2" borderId="5" xfId="0" applyNumberFormat="1" applyFont="1" applyFill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/>
    </xf>
    <xf numFmtId="4" fontId="33" fillId="2" borderId="5" xfId="0" applyNumberFormat="1" applyFont="1" applyFill="1" applyBorder="1"/>
    <xf numFmtId="4" fontId="33" fillId="2" borderId="9" xfId="0" applyNumberFormat="1" applyFont="1" applyFill="1" applyBorder="1"/>
    <xf numFmtId="0" fontId="26" fillId="2" borderId="0" xfId="0" applyFont="1" applyFill="1"/>
    <xf numFmtId="4" fontId="26" fillId="2" borderId="0" xfId="0" applyNumberFormat="1" applyFont="1" applyFill="1"/>
    <xf numFmtId="4" fontId="18" fillId="2" borderId="0" xfId="0" applyNumberFormat="1" applyFont="1" applyFill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9" fontId="18" fillId="2" borderId="1" xfId="9" applyFont="1" applyFill="1" applyBorder="1" applyAlignment="1">
      <alignment horizontal="center" vertical="center"/>
    </xf>
    <xf numFmtId="9" fontId="18" fillId="2" borderId="2" xfId="9" applyFont="1" applyFill="1" applyBorder="1" applyAlignment="1">
      <alignment horizontal="center" vertical="center"/>
    </xf>
    <xf numFmtId="9" fontId="31" fillId="2" borderId="0" xfId="9" applyFont="1" applyFill="1" applyAlignment="1">
      <alignment horizontal="center" vertical="center"/>
    </xf>
    <xf numFmtId="9" fontId="33" fillId="2" borderId="1" xfId="9" applyFont="1" applyFill="1" applyBorder="1"/>
    <xf numFmtId="9" fontId="33" fillId="2" borderId="2" xfId="9" applyFont="1" applyFill="1" applyBorder="1"/>
    <xf numFmtId="9" fontId="33" fillId="2" borderId="0" xfId="9" applyFont="1" applyFill="1" applyBorder="1"/>
    <xf numFmtId="9" fontId="0" fillId="2" borderId="0" xfId="9" applyFont="1" applyFill="1"/>
    <xf numFmtId="9" fontId="2" fillId="2" borderId="1" xfId="9" applyFont="1" applyFill="1" applyBorder="1" applyAlignment="1">
      <alignment horizontal="center" vertical="center" wrapText="1"/>
    </xf>
    <xf numFmtId="9" fontId="2" fillId="2" borderId="1" xfId="9" applyFont="1" applyFill="1" applyBorder="1" applyAlignment="1">
      <alignment horizontal="center" wrapText="1"/>
    </xf>
    <xf numFmtId="0" fontId="5" fillId="2" borderId="1" xfId="9" applyNumberFormat="1" applyFont="1" applyFill="1" applyBorder="1" applyAlignment="1">
      <alignment horizontal="center"/>
    </xf>
    <xf numFmtId="0" fontId="9" fillId="2" borderId="1" xfId="9" applyNumberFormat="1" applyFont="1" applyFill="1" applyBorder="1" applyAlignment="1">
      <alignment horizontal="left" vertical="center" wrapText="1"/>
    </xf>
    <xf numFmtId="0" fontId="18" fillId="2" borderId="1" xfId="9" applyNumberFormat="1" applyFont="1" applyFill="1" applyBorder="1" applyAlignment="1">
      <alignment horizontal="center" vertical="center"/>
    </xf>
    <xf numFmtId="0" fontId="2" fillId="2" borderId="3" xfId="9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center" vertical="center"/>
    </xf>
    <xf numFmtId="4" fontId="9" fillId="2" borderId="1" xfId="9" applyNumberFormat="1" applyFont="1" applyFill="1" applyBorder="1" applyAlignment="1">
      <alignment horizontal="left" vertical="center" wrapText="1"/>
    </xf>
    <xf numFmtId="4" fontId="9" fillId="2" borderId="2" xfId="9" applyNumberFormat="1" applyFont="1" applyFill="1" applyBorder="1" applyAlignment="1">
      <alignment horizontal="center"/>
    </xf>
    <xf numFmtId="4" fontId="18" fillId="2" borderId="1" xfId="9" applyNumberFormat="1" applyFont="1" applyFill="1" applyBorder="1" applyAlignment="1">
      <alignment horizontal="center" vertical="center"/>
    </xf>
    <xf numFmtId="4" fontId="5" fillId="2" borderId="1" xfId="9" applyNumberFormat="1" applyFont="1" applyFill="1" applyBorder="1" applyAlignment="1">
      <alignment horizontal="center"/>
    </xf>
    <xf numFmtId="4" fontId="9" fillId="2" borderId="1" xfId="9" applyNumberFormat="1" applyFont="1" applyFill="1" applyBorder="1"/>
    <xf numFmtId="4" fontId="1" fillId="2" borderId="5" xfId="9" applyNumberFormat="1" applyFont="1" applyFill="1" applyBorder="1" applyAlignment="1">
      <alignment horizontal="center"/>
    </xf>
    <xf numFmtId="4" fontId="10" fillId="2" borderId="5" xfId="9" applyNumberFormat="1" applyFont="1" applyFill="1" applyBorder="1" applyAlignment="1">
      <alignment horizontal="center" vertical="center" wrapText="1"/>
    </xf>
    <xf numFmtId="4" fontId="15" fillId="2" borderId="1" xfId="9" applyNumberFormat="1" applyFont="1" applyFill="1" applyBorder="1" applyAlignment="1">
      <alignment horizontal="center" vertical="center" wrapText="1"/>
    </xf>
    <xf numFmtId="4" fontId="2" fillId="2" borderId="1" xfId="9" applyNumberFormat="1" applyFont="1" applyFill="1" applyBorder="1" applyAlignment="1">
      <alignment horizontal="center" vertical="center" wrapText="1"/>
    </xf>
    <xf numFmtId="4" fontId="2" fillId="2" borderId="1" xfId="9" applyNumberFormat="1" applyFont="1" applyFill="1" applyBorder="1" applyAlignment="1">
      <alignment horizontal="left" vertical="center" wrapText="1"/>
    </xf>
    <xf numFmtId="4" fontId="2" fillId="2" borderId="1" xfId="9" applyNumberFormat="1" applyFont="1" applyFill="1" applyBorder="1" applyAlignment="1">
      <alignment horizontal="center" wrapText="1"/>
    </xf>
    <xf numFmtId="4" fontId="15" fillId="2" borderId="1" xfId="9" applyNumberFormat="1" applyFont="1" applyFill="1" applyBorder="1" applyAlignment="1">
      <alignment horizontal="center"/>
    </xf>
    <xf numFmtId="4" fontId="9" fillId="2" borderId="1" xfId="9" applyNumberFormat="1" applyFont="1" applyFill="1" applyBorder="1" applyAlignment="1">
      <alignment wrapText="1"/>
    </xf>
    <xf numFmtId="4" fontId="13" fillId="2" borderId="1" xfId="9" applyNumberFormat="1" applyFont="1" applyFill="1" applyBorder="1" applyAlignment="1">
      <alignment horizontal="center"/>
    </xf>
    <xf numFmtId="4" fontId="7" fillId="2" borderId="1" xfId="9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left" vertical="center" wrapText="1"/>
    </xf>
    <xf numFmtId="4" fontId="9" fillId="2" borderId="5" xfId="1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1" xfId="9" applyNumberFormat="1" applyFont="1" applyFill="1" applyBorder="1" applyAlignment="1">
      <alignment horizontal="center" vertical="center" wrapText="1"/>
    </xf>
    <xf numFmtId="4" fontId="1" fillId="2" borderId="1" xfId="9" applyNumberFormat="1" applyFont="1" applyFill="1" applyBorder="1" applyAlignment="1">
      <alignment horizontal="center"/>
    </xf>
    <xf numFmtId="4" fontId="18" fillId="2" borderId="7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/>
    <xf numFmtId="4" fontId="9" fillId="2" borderId="1" xfId="1" applyNumberFormat="1" applyFont="1" applyFill="1" applyBorder="1" applyAlignment="1">
      <alignment horizontal="center"/>
    </xf>
    <xf numFmtId="4" fontId="3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9" fillId="2" borderId="3" xfId="1" applyNumberFormat="1" applyFont="1" applyFill="1" applyBorder="1" applyAlignment="1">
      <alignment horizontal="left" vertical="center" wrapText="1"/>
    </xf>
    <xf numFmtId="4" fontId="0" fillId="2" borderId="3" xfId="0" applyNumberFormat="1" applyFill="1" applyBorder="1"/>
    <xf numFmtId="4" fontId="0" fillId="2" borderId="5" xfId="0" applyNumberFormat="1" applyFill="1" applyBorder="1"/>
    <xf numFmtId="4" fontId="36" fillId="2" borderId="5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4" fontId="9" fillId="2" borderId="3" xfId="1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9" applyNumberFormat="1" applyFont="1" applyFill="1" applyBorder="1" applyAlignment="1">
      <alignment horizontal="center"/>
    </xf>
    <xf numFmtId="4" fontId="6" fillId="2" borderId="1" xfId="9" applyNumberFormat="1" applyFont="1" applyFill="1" applyBorder="1" applyAlignment="1">
      <alignment horizontal="center" vertical="center" wrapText="1"/>
    </xf>
    <xf numFmtId="4" fontId="9" fillId="2" borderId="1" xfId="9" applyNumberFormat="1" applyFont="1" applyFill="1" applyBorder="1" applyAlignment="1">
      <alignment horizontal="center"/>
    </xf>
    <xf numFmtId="4" fontId="11" fillId="2" borderId="1" xfId="9" applyNumberFormat="1" applyFont="1" applyFill="1" applyBorder="1" applyAlignment="1">
      <alignment horizontal="center" vertical="center"/>
    </xf>
    <xf numFmtId="4" fontId="9" fillId="2" borderId="1" xfId="9" applyNumberFormat="1" applyFont="1" applyFill="1" applyBorder="1" applyAlignment="1">
      <alignment horizontal="center" vertical="center"/>
    </xf>
    <xf numFmtId="4" fontId="11" fillId="2" borderId="1" xfId="9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/>
    </xf>
    <xf numFmtId="4" fontId="11" fillId="2" borderId="1" xfId="1" applyNumberFormat="1" applyFont="1" applyFill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9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top" wrapText="1"/>
    </xf>
    <xf numFmtId="0" fontId="13" fillId="2" borderId="7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2" fontId="13" fillId="2" borderId="4" xfId="1" applyNumberFormat="1" applyFont="1" applyFill="1" applyBorder="1" applyAlignment="1">
      <alignment horizontal="left" vertical="center" wrapText="1"/>
    </xf>
    <xf numFmtId="2" fontId="13" fillId="2" borderId="8" xfId="1" applyNumberFormat="1" applyFont="1" applyFill="1" applyBorder="1" applyAlignment="1">
      <alignment horizontal="left" vertical="center" wrapText="1"/>
    </xf>
    <xf numFmtId="2" fontId="13" fillId="2" borderId="1" xfId="1" applyNumberFormat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</cellXfs>
  <cellStyles count="10">
    <cellStyle name="Normal_Доходи" xfId="1" xr:uid="{00000000-0005-0000-0000-000000000000}"/>
    <cellStyle name="Відсотковий" xfId="9" builtinId="5"/>
    <cellStyle name="Звичайний" xfId="0" builtinId="0"/>
    <cellStyle name="Обычный 2" xfId="3" xr:uid="{00000000-0005-0000-0000-000003000000}"/>
    <cellStyle name="Обычный_ZV1PIV98" xfId="2" xr:uid="{00000000-0005-0000-0000-000004000000}"/>
    <cellStyle name="Открывавшаяся гиперссыл" xfId="4" xr:uid="{00000000-0005-0000-0000-000005000000}"/>
    <cellStyle name="Стиль 1" xfId="5" xr:uid="{00000000-0005-0000-0000-000007000000}"/>
    <cellStyle name="Тысячи [0]_Розподіл (2)" xfId="6" xr:uid="{00000000-0005-0000-0000-000008000000}"/>
    <cellStyle name="Тысячи_Розподіл (2)" xfId="7" xr:uid="{00000000-0005-0000-0000-000009000000}"/>
    <cellStyle name="Финансовый 2" xfId="8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AG2000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2" sqref="D2"/>
    </sheetView>
  </sheetViews>
  <sheetFormatPr defaultColWidth="9.109375" defaultRowHeight="18" outlineLevelCol="1" x14ac:dyDescent="0.35"/>
  <cols>
    <col min="1" max="2" width="22.109375" style="1" customWidth="1"/>
    <col min="3" max="3" width="142.44140625" style="1" customWidth="1"/>
    <col min="4" max="4" width="33.44140625" style="1" customWidth="1"/>
    <col min="5" max="5" width="27.5546875" style="1" hidden="1" customWidth="1"/>
    <col min="6" max="6" width="24.88671875" style="1" hidden="1" customWidth="1"/>
    <col min="7" max="10" width="24.88671875" style="1" hidden="1" customWidth="1" outlineLevel="1"/>
    <col min="11" max="11" width="22.88671875" style="1" hidden="1" customWidth="1" outlineLevel="1"/>
    <col min="12" max="24" width="24.88671875" style="1" hidden="1" customWidth="1" outlineLevel="1"/>
    <col min="25" max="25" width="24.44140625" style="1" hidden="1" customWidth="1" outlineLevel="1"/>
    <col min="26" max="26" width="26.88671875" style="1" hidden="1" customWidth="1" outlineLevel="1"/>
    <col min="27" max="30" width="23.44140625" style="4" hidden="1" customWidth="1" outlineLevel="1"/>
    <col min="31" max="31" width="18.109375" style="1" hidden="1" customWidth="1"/>
    <col min="32" max="32" width="18.109375" style="1" customWidth="1"/>
    <col min="33" max="33" width="21.5546875" style="1" customWidth="1"/>
    <col min="34" max="16384" width="9.109375" style="1"/>
  </cols>
  <sheetData>
    <row r="1" spans="1:30" ht="93" customHeight="1" x14ac:dyDescent="0.4">
      <c r="B1" s="2"/>
      <c r="C1" s="3"/>
      <c r="D1" s="3" t="s">
        <v>332</v>
      </c>
    </row>
    <row r="2" spans="1:30" ht="21" x14ac:dyDescent="0.4">
      <c r="B2" s="2"/>
      <c r="C2" s="5"/>
      <c r="D2" s="6" t="s">
        <v>333</v>
      </c>
    </row>
    <row r="3" spans="1:30" ht="22.8" x14ac:dyDescent="0.35">
      <c r="B3" s="185"/>
      <c r="C3" s="185"/>
      <c r="D3" s="185"/>
    </row>
    <row r="4" spans="1:30" ht="22.8" x14ac:dyDescent="0.35">
      <c r="B4" s="185" t="s">
        <v>315</v>
      </c>
      <c r="C4" s="185"/>
      <c r="D4" s="185"/>
    </row>
    <row r="5" spans="1:30" x14ac:dyDescent="0.35">
      <c r="B5" s="194" t="s">
        <v>0</v>
      </c>
      <c r="C5" s="194"/>
      <c r="D5" s="194"/>
    </row>
    <row r="6" spans="1:30" x14ac:dyDescent="0.35">
      <c r="B6" s="195" t="s">
        <v>1</v>
      </c>
      <c r="C6" s="195"/>
      <c r="D6" s="195"/>
    </row>
    <row r="7" spans="1:30" ht="18" customHeight="1" x14ac:dyDescent="0.35">
      <c r="B7" s="7"/>
      <c r="C7" s="8"/>
      <c r="D7" s="8"/>
    </row>
    <row r="8" spans="1:30" ht="19.5" customHeight="1" x14ac:dyDescent="0.35">
      <c r="B8" s="2"/>
      <c r="C8" s="9"/>
      <c r="D8" s="9"/>
    </row>
    <row r="9" spans="1:30" ht="22.8" hidden="1" x14ac:dyDescent="0.35">
      <c r="B9" s="185" t="s">
        <v>2</v>
      </c>
      <c r="C9" s="185"/>
      <c r="D9" s="9"/>
    </row>
    <row r="10" spans="1:30" hidden="1" x14ac:dyDescent="0.35">
      <c r="B10" s="2"/>
      <c r="C10" s="9"/>
      <c r="D10" s="10" t="s">
        <v>3</v>
      </c>
    </row>
    <row r="11" spans="1:30" ht="101.25" hidden="1" customHeight="1" x14ac:dyDescent="0.3">
      <c r="A11" s="93" t="s">
        <v>4</v>
      </c>
      <c r="B11" s="188" t="s">
        <v>5</v>
      </c>
      <c r="C11" s="188"/>
      <c r="D11" s="145" t="s">
        <v>6</v>
      </c>
      <c r="E11" s="93" t="s">
        <v>243</v>
      </c>
      <c r="F11" s="93" t="s">
        <v>312</v>
      </c>
      <c r="G11" s="93" t="s">
        <v>317</v>
      </c>
      <c r="H11" s="93" t="s">
        <v>320</v>
      </c>
      <c r="I11" s="93" t="s">
        <v>322</v>
      </c>
      <c r="J11" s="93" t="s">
        <v>324</v>
      </c>
      <c r="K11" s="93" t="s">
        <v>328</v>
      </c>
      <c r="L11" s="93" t="s">
        <v>329</v>
      </c>
      <c r="M11" s="93"/>
      <c r="N11" s="93"/>
      <c r="O11" s="93"/>
      <c r="P11" s="93"/>
      <c r="Q11" s="93"/>
      <c r="R11" s="93"/>
      <c r="S11" s="93"/>
      <c r="T11" s="93"/>
      <c r="U11" s="93"/>
      <c r="V11" s="11"/>
      <c r="W11" s="93"/>
      <c r="X11" s="12"/>
      <c r="Y11" s="12"/>
      <c r="Z11" s="13"/>
      <c r="AA11" s="14"/>
      <c r="AB11" s="15"/>
      <c r="AC11" s="14"/>
      <c r="AD11" s="14"/>
    </row>
    <row r="12" spans="1:30" hidden="1" x14ac:dyDescent="0.35">
      <c r="A12" s="16">
        <v>1</v>
      </c>
      <c r="B12" s="186">
        <v>2</v>
      </c>
      <c r="C12" s="187"/>
      <c r="D12" s="17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8"/>
      <c r="Y12" s="13"/>
      <c r="Z12" s="13"/>
      <c r="AA12" s="19"/>
      <c r="AB12" s="20"/>
      <c r="AC12" s="19"/>
      <c r="AD12" s="19"/>
    </row>
    <row r="13" spans="1:30" ht="20.25" hidden="1" customHeight="1" x14ac:dyDescent="0.35">
      <c r="A13" s="188" t="s">
        <v>7</v>
      </c>
      <c r="B13" s="188"/>
      <c r="C13" s="188"/>
      <c r="D13" s="21">
        <f>D14+D16+D20+D18+D24+D26+D28+D30+D32+D34+D36+D38+D40+D42+D44+D46+D456+D458</f>
        <v>769771275</v>
      </c>
      <c r="E13" s="22">
        <f>F13+G13+H13+I13+J13+K13+L13+N13+O13+P13+Q13+T13+U13+W13+Z13+AA13+AC13+AD13</f>
        <v>769771275</v>
      </c>
      <c r="F13" s="23">
        <f>F14+F20+F28+F30+F44+F46+F18</f>
        <v>702040800</v>
      </c>
      <c r="G13" s="23">
        <f>G32+G28+G23</f>
        <v>0</v>
      </c>
      <c r="H13" s="23">
        <f>H46+H16</f>
        <v>3648754</v>
      </c>
      <c r="I13" s="23">
        <f>I456+I46</f>
        <v>40000000</v>
      </c>
      <c r="J13" s="23">
        <f>J46</f>
        <v>15000000</v>
      </c>
      <c r="K13" s="23">
        <f>K16+K36</f>
        <v>9081721</v>
      </c>
      <c r="L13" s="23">
        <f>L46</f>
        <v>0</v>
      </c>
      <c r="M13" s="23"/>
      <c r="N13" s="23">
        <f>N46</f>
        <v>0</v>
      </c>
      <c r="O13" s="23">
        <f>O36+O34</f>
        <v>0</v>
      </c>
      <c r="P13" s="23">
        <f>P16</f>
        <v>0</v>
      </c>
      <c r="Q13" s="23"/>
      <c r="R13" s="23"/>
      <c r="S13" s="23"/>
      <c r="T13" s="23">
        <f>T26</f>
        <v>0</v>
      </c>
      <c r="U13" s="23">
        <f>U38+U40+U42+U46+U20</f>
        <v>0</v>
      </c>
      <c r="V13" s="23"/>
      <c r="W13" s="23">
        <f>W46</f>
        <v>0</v>
      </c>
      <c r="X13" s="24"/>
      <c r="Y13" s="13"/>
      <c r="Z13" s="13">
        <f>Z46</f>
        <v>0</v>
      </c>
      <c r="AA13" s="19">
        <f>AA16+AA38+AA40+AA42+AA46</f>
        <v>0</v>
      </c>
      <c r="AB13" s="20"/>
      <c r="AC13" s="19">
        <f>AC46</f>
        <v>0</v>
      </c>
      <c r="AD13" s="19">
        <f>AD46</f>
        <v>0</v>
      </c>
    </row>
    <row r="14" spans="1:30" ht="19.5" hidden="1" customHeight="1" x14ac:dyDescent="0.35">
      <c r="A14" s="93">
        <v>41020100</v>
      </c>
      <c r="B14" s="189" t="s">
        <v>8</v>
      </c>
      <c r="C14" s="190"/>
      <c r="D14" s="21">
        <f t="shared" ref="D14:D44" si="0">E14</f>
        <v>63366000</v>
      </c>
      <c r="E14" s="22">
        <f t="shared" ref="E14:E45" si="1">F14</f>
        <v>63366000</v>
      </c>
      <c r="F14" s="25">
        <f>F15</f>
        <v>63366000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13"/>
      <c r="Z14" s="13"/>
      <c r="AA14" s="19"/>
      <c r="AB14" s="20"/>
      <c r="AC14" s="19"/>
      <c r="AD14" s="19"/>
    </row>
    <row r="15" spans="1:30" ht="20.25" hidden="1" customHeight="1" x14ac:dyDescent="0.35">
      <c r="A15" s="93"/>
      <c r="B15" s="164" t="s">
        <v>9</v>
      </c>
      <c r="C15" s="165"/>
      <c r="D15" s="27">
        <f t="shared" ref="D15" si="2">F15+G15+H15+I15+J15+K15+L15+M15+N15+O15+P15+Q15+R15+S15+T15+U15+V15+W15+X15+Y15+Z15</f>
        <v>63366000</v>
      </c>
      <c r="E15" s="22">
        <f t="shared" si="1"/>
        <v>63366000</v>
      </c>
      <c r="F15" s="25">
        <v>63366000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13"/>
      <c r="Z15" s="13"/>
      <c r="AA15" s="19"/>
      <c r="AB15" s="20"/>
      <c r="AC15" s="19"/>
      <c r="AD15" s="19"/>
    </row>
    <row r="16" spans="1:30" ht="70.5" hidden="1" customHeight="1" x14ac:dyDescent="0.3">
      <c r="A16" s="93">
        <v>41021300</v>
      </c>
      <c r="B16" s="189" t="s">
        <v>281</v>
      </c>
      <c r="C16" s="190"/>
      <c r="D16" s="21">
        <f>D17</f>
        <v>7915075</v>
      </c>
      <c r="E16" s="22">
        <f>E17</f>
        <v>0</v>
      </c>
      <c r="F16" s="25"/>
      <c r="G16" s="25"/>
      <c r="H16" s="25">
        <f>H17</f>
        <v>1348754</v>
      </c>
      <c r="I16" s="25"/>
      <c r="J16" s="25"/>
      <c r="K16" s="23">
        <f>K17</f>
        <v>6566321</v>
      </c>
      <c r="L16" s="25"/>
      <c r="M16" s="25"/>
      <c r="N16" s="25"/>
      <c r="O16" s="25"/>
      <c r="P16" s="25">
        <f>P17</f>
        <v>0</v>
      </c>
      <c r="Q16" s="25"/>
      <c r="R16" s="25"/>
      <c r="S16" s="25"/>
      <c r="T16" s="25"/>
      <c r="U16" s="25"/>
      <c r="V16" s="25"/>
      <c r="W16" s="25"/>
      <c r="X16" s="26"/>
      <c r="Y16" s="13"/>
      <c r="Z16" s="13"/>
      <c r="AA16" s="28">
        <f>AA17</f>
        <v>0</v>
      </c>
      <c r="AB16" s="29"/>
      <c r="AC16" s="28"/>
      <c r="AD16" s="28"/>
    </row>
    <row r="17" spans="1:30" ht="23.25" hidden="1" customHeight="1" x14ac:dyDescent="0.35">
      <c r="A17" s="93"/>
      <c r="B17" s="164" t="s">
        <v>9</v>
      </c>
      <c r="C17" s="165"/>
      <c r="D17" s="27">
        <f>F17+G17+H17+I17+J17+K17+L17+M17+N17+O17+P17+Q17+R17+S17+T17+U17+V17+W17+X17+Y17+Z17+AA17</f>
        <v>7915075</v>
      </c>
      <c r="E17" s="22">
        <f>P17+AA17</f>
        <v>0</v>
      </c>
      <c r="F17" s="25"/>
      <c r="G17" s="25"/>
      <c r="H17" s="25">
        <v>1348754</v>
      </c>
      <c r="I17" s="25"/>
      <c r="J17" s="25"/>
      <c r="K17" s="23">
        <v>6566321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13"/>
      <c r="Z17" s="13"/>
      <c r="AA17" s="28"/>
      <c r="AB17" s="29"/>
      <c r="AC17" s="28"/>
      <c r="AD17" s="28"/>
    </row>
    <row r="18" spans="1:30" ht="43.5" hidden="1" customHeight="1" x14ac:dyDescent="0.3">
      <c r="A18" s="93">
        <v>41020200</v>
      </c>
      <c r="B18" s="175" t="s">
        <v>271</v>
      </c>
      <c r="C18" s="176"/>
      <c r="D18" s="30">
        <f>D19</f>
        <v>127459200</v>
      </c>
      <c r="E18" s="22">
        <f>E19</f>
        <v>127459200</v>
      </c>
      <c r="F18" s="25">
        <f>F19</f>
        <v>127459200</v>
      </c>
      <c r="G18" s="25"/>
      <c r="H18" s="25"/>
      <c r="I18" s="25"/>
      <c r="J18" s="25"/>
      <c r="K18" s="23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13"/>
      <c r="Z18" s="13"/>
      <c r="AA18" s="28"/>
      <c r="AB18" s="29"/>
      <c r="AC18" s="28"/>
      <c r="AD18" s="28"/>
    </row>
    <row r="19" spans="1:30" ht="26.25" hidden="1" customHeight="1" x14ac:dyDescent="0.3">
      <c r="A19" s="93"/>
      <c r="B19" s="171" t="s">
        <v>9</v>
      </c>
      <c r="C19" s="172"/>
      <c r="D19" s="30">
        <f>F19+G23+H23+I23+J23+K23+L23+M23+N23+O23+P23+Q23+R23+S23+T23+U23+V23+W23+X23+Y23+Z23</f>
        <v>127459200</v>
      </c>
      <c r="E19" s="22">
        <f>F19+G23</f>
        <v>127459200</v>
      </c>
      <c r="F19" s="25">
        <v>127459200</v>
      </c>
      <c r="G19" s="25"/>
      <c r="H19" s="25"/>
      <c r="I19" s="25"/>
      <c r="J19" s="25"/>
      <c r="K19" s="23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13"/>
      <c r="Z19" s="13"/>
      <c r="AA19" s="28"/>
      <c r="AB19" s="29"/>
      <c r="AC19" s="28"/>
      <c r="AD19" s="28"/>
    </row>
    <row r="20" spans="1:30" ht="40.5" hidden="1" customHeight="1" x14ac:dyDescent="0.35">
      <c r="A20" s="93">
        <v>41033000</v>
      </c>
      <c r="B20" s="175" t="s">
        <v>10</v>
      </c>
      <c r="C20" s="176"/>
      <c r="D20" s="21">
        <f t="shared" si="0"/>
        <v>79922400</v>
      </c>
      <c r="E20" s="22">
        <f>E21</f>
        <v>79922400</v>
      </c>
      <c r="F20" s="25">
        <f>F21</f>
        <v>79922400</v>
      </c>
      <c r="G20" s="25"/>
      <c r="H20" s="25">
        <f>H21</f>
        <v>0</v>
      </c>
      <c r="I20" s="25"/>
      <c r="J20" s="25"/>
      <c r="K20" s="23"/>
      <c r="L20" s="25"/>
      <c r="M20" s="25"/>
      <c r="N20" s="25"/>
      <c r="O20" s="25"/>
      <c r="P20" s="25"/>
      <c r="Q20" s="25"/>
      <c r="R20" s="25"/>
      <c r="S20" s="25"/>
      <c r="T20" s="25"/>
      <c r="U20" s="25">
        <f>U21</f>
        <v>0</v>
      </c>
      <c r="V20" s="25"/>
      <c r="W20" s="25"/>
      <c r="X20" s="26"/>
      <c r="Y20" s="13"/>
      <c r="Z20" s="13"/>
      <c r="AA20" s="19"/>
      <c r="AB20" s="20"/>
      <c r="AC20" s="19"/>
      <c r="AD20" s="19"/>
    </row>
    <row r="21" spans="1:30" ht="20.25" hidden="1" customHeight="1" x14ac:dyDescent="0.35">
      <c r="A21" s="93"/>
      <c r="B21" s="164" t="s">
        <v>9</v>
      </c>
      <c r="C21" s="165"/>
      <c r="D21" s="30">
        <f t="shared" ref="D21" si="3">F21+G21+H21+I21+J21+K21+L21+M21+N21+O21+P21+Q21+R21+S21+T21+U21+V21+W21+X21+Y21+Z21</f>
        <v>79922400</v>
      </c>
      <c r="E21" s="22">
        <f>F21+G21+H21+U21</f>
        <v>79922400</v>
      </c>
      <c r="F21" s="25">
        <v>79922400</v>
      </c>
      <c r="G21" s="25"/>
      <c r="H21" s="25"/>
      <c r="I21" s="25"/>
      <c r="J21" s="25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13"/>
      <c r="Z21" s="13"/>
      <c r="AA21" s="19"/>
      <c r="AB21" s="20"/>
      <c r="AC21" s="19"/>
      <c r="AD21" s="19"/>
    </row>
    <row r="22" spans="1:30" ht="48.75" hidden="1" customHeight="1" x14ac:dyDescent="0.35">
      <c r="G22" s="25">
        <f>G23</f>
        <v>0</v>
      </c>
      <c r="H22" s="25"/>
      <c r="I22" s="25"/>
      <c r="J22" s="25"/>
      <c r="K22" s="2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13"/>
      <c r="Z22" s="13"/>
      <c r="AA22" s="19"/>
      <c r="AB22" s="20"/>
      <c r="AC22" s="19"/>
      <c r="AD22" s="19"/>
    </row>
    <row r="23" spans="1:30" ht="20.25" hidden="1" customHeight="1" x14ac:dyDescent="0.35">
      <c r="G23" s="25"/>
      <c r="H23" s="25"/>
      <c r="I23" s="25"/>
      <c r="J23" s="25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13"/>
      <c r="Z23" s="13"/>
      <c r="AA23" s="19"/>
      <c r="AB23" s="20"/>
      <c r="AC23" s="19"/>
      <c r="AD23" s="19"/>
    </row>
    <row r="24" spans="1:30" ht="66" hidden="1" customHeight="1" x14ac:dyDescent="0.35">
      <c r="A24" s="93">
        <v>41021400</v>
      </c>
      <c r="B24" s="175" t="s">
        <v>276</v>
      </c>
      <c r="C24" s="176"/>
      <c r="D24" s="21">
        <f>E24</f>
        <v>0</v>
      </c>
      <c r="E24" s="22">
        <f>K24</f>
        <v>0</v>
      </c>
      <c r="F24" s="25"/>
      <c r="G24" s="25"/>
      <c r="H24" s="25"/>
      <c r="I24" s="25"/>
      <c r="J24" s="25"/>
      <c r="K24" s="23">
        <f>K25</f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13"/>
      <c r="Z24" s="13"/>
      <c r="AA24" s="19"/>
      <c r="AB24" s="20"/>
      <c r="AC24" s="19"/>
      <c r="AD24" s="19"/>
    </row>
    <row r="25" spans="1:30" ht="20.25" hidden="1" customHeight="1" x14ac:dyDescent="0.35">
      <c r="A25" s="93"/>
      <c r="B25" s="164" t="s">
        <v>9</v>
      </c>
      <c r="C25" s="165"/>
      <c r="D25" s="30">
        <f t="shared" ref="D25" si="4">F25+G25+H25+I25+J25+K25+L25+M25+N25+O25+P25+Q25+R25+S25+T25+U25+V25+W25+X25+Y25+Z25</f>
        <v>0</v>
      </c>
      <c r="E25" s="22">
        <f>K25</f>
        <v>0</v>
      </c>
      <c r="F25" s="25"/>
      <c r="G25" s="25"/>
      <c r="H25" s="25"/>
      <c r="I25" s="25"/>
      <c r="J25" s="25"/>
      <c r="K25" s="23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13"/>
      <c r="Z25" s="13"/>
      <c r="AA25" s="19"/>
      <c r="AB25" s="20"/>
      <c r="AC25" s="19"/>
      <c r="AD25" s="19"/>
    </row>
    <row r="26" spans="1:30" ht="24" hidden="1" customHeight="1" x14ac:dyDescent="0.35">
      <c r="A26" s="93">
        <v>41032800</v>
      </c>
      <c r="B26" s="175" t="s">
        <v>288</v>
      </c>
      <c r="C26" s="176"/>
      <c r="D26" s="21">
        <f>E26</f>
        <v>0</v>
      </c>
      <c r="E26" s="22">
        <f>E27</f>
        <v>0</v>
      </c>
      <c r="F26" s="25"/>
      <c r="G26" s="25"/>
      <c r="H26" s="25"/>
      <c r="I26" s="25"/>
      <c r="J26" s="25"/>
      <c r="K26" s="23"/>
      <c r="L26" s="25"/>
      <c r="M26" s="25"/>
      <c r="N26" s="25"/>
      <c r="O26" s="25"/>
      <c r="P26" s="25"/>
      <c r="Q26" s="25"/>
      <c r="R26" s="25"/>
      <c r="S26" s="25"/>
      <c r="T26" s="25">
        <f>T27</f>
        <v>0</v>
      </c>
      <c r="U26" s="25"/>
      <c r="V26" s="25"/>
      <c r="W26" s="25"/>
      <c r="X26" s="26"/>
      <c r="Y26" s="13"/>
      <c r="Z26" s="13"/>
      <c r="AA26" s="19"/>
      <c r="AB26" s="20"/>
      <c r="AC26" s="19"/>
      <c r="AD26" s="19"/>
    </row>
    <row r="27" spans="1:30" ht="20.25" hidden="1" customHeight="1" x14ac:dyDescent="0.35">
      <c r="A27" s="93"/>
      <c r="B27" s="164" t="s">
        <v>9</v>
      </c>
      <c r="C27" s="165"/>
      <c r="D27" s="30">
        <f t="shared" ref="D27" si="5">F27+G27+H27+I27+J27+K27+L27+M27+N27+O27+P27+Q27+R27+S27+T27+U27+V27+W27+X27+Y27+Z27</f>
        <v>0</v>
      </c>
      <c r="E27" s="22">
        <f>T27</f>
        <v>0</v>
      </c>
      <c r="F27" s="25"/>
      <c r="G27" s="25"/>
      <c r="H27" s="25"/>
      <c r="I27" s="25"/>
      <c r="J27" s="25"/>
      <c r="K27" s="23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13"/>
      <c r="Z27" s="13"/>
      <c r="AA27" s="19"/>
      <c r="AB27" s="20"/>
      <c r="AC27" s="19"/>
      <c r="AD27" s="19"/>
    </row>
    <row r="28" spans="1:30" ht="20.25" hidden="1" customHeight="1" x14ac:dyDescent="0.35">
      <c r="A28" s="93">
        <v>41033900</v>
      </c>
      <c r="B28" s="175" t="s">
        <v>11</v>
      </c>
      <c r="C28" s="176"/>
      <c r="D28" s="21">
        <f t="shared" si="0"/>
        <v>429293200</v>
      </c>
      <c r="E28" s="22">
        <f>F28+G28</f>
        <v>429293200</v>
      </c>
      <c r="F28" s="25">
        <f>F29</f>
        <v>429293200</v>
      </c>
      <c r="G28" s="25">
        <f>G29</f>
        <v>0</v>
      </c>
      <c r="H28" s="25"/>
      <c r="I28" s="25"/>
      <c r="J28" s="25"/>
      <c r="K28" s="23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13"/>
      <c r="Z28" s="13"/>
      <c r="AA28" s="19"/>
      <c r="AB28" s="20"/>
      <c r="AC28" s="19"/>
      <c r="AD28" s="19"/>
    </row>
    <row r="29" spans="1:30" ht="20.25" hidden="1" customHeight="1" x14ac:dyDescent="0.35">
      <c r="A29" s="93"/>
      <c r="B29" s="164" t="s">
        <v>9</v>
      </c>
      <c r="C29" s="165"/>
      <c r="D29" s="30">
        <f t="shared" ref="D29" si="6">F29+G29+H29+I29+J29+K29+L29+M29+N29+O29+P29+Q29+R29+S29+T29+U29+V29+W29+X29+Y29+Z29</f>
        <v>429293200</v>
      </c>
      <c r="E29" s="22">
        <f t="shared" si="1"/>
        <v>429293200</v>
      </c>
      <c r="F29" s="25">
        <v>429293200</v>
      </c>
      <c r="G29" s="25"/>
      <c r="H29" s="25"/>
      <c r="I29" s="25"/>
      <c r="J29" s="25"/>
      <c r="K29" s="23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13"/>
      <c r="Z29" s="13"/>
      <c r="AA29" s="19"/>
      <c r="AB29" s="20"/>
      <c r="AC29" s="19"/>
      <c r="AD29" s="19"/>
    </row>
    <row r="30" spans="1:30" ht="81" hidden="1" customHeight="1" x14ac:dyDescent="0.35">
      <c r="A30" s="93">
        <v>41034400</v>
      </c>
      <c r="B30" s="175" t="s">
        <v>12</v>
      </c>
      <c r="C30" s="176"/>
      <c r="D30" s="21">
        <f t="shared" si="0"/>
        <v>0</v>
      </c>
      <c r="E30" s="22">
        <f t="shared" si="1"/>
        <v>0</v>
      </c>
      <c r="F30" s="25">
        <f>F31</f>
        <v>0</v>
      </c>
      <c r="G30" s="25"/>
      <c r="H30" s="25"/>
      <c r="I30" s="25"/>
      <c r="J30" s="25"/>
      <c r="K30" s="23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13"/>
      <c r="Z30" s="13"/>
      <c r="AA30" s="19"/>
      <c r="AB30" s="20"/>
      <c r="AC30" s="19"/>
      <c r="AD30" s="19"/>
    </row>
    <row r="31" spans="1:30" ht="20.25" hidden="1" customHeight="1" x14ac:dyDescent="0.35">
      <c r="A31" s="93"/>
      <c r="B31" s="164" t="s">
        <v>9</v>
      </c>
      <c r="C31" s="165"/>
      <c r="D31" s="30">
        <f t="shared" ref="D31" si="7">F31+G31+H31+I31+J31+K31+L31+M31+N31+O31+P31+Q31+R31+S31+T31+U31+V31+W31+X31+Y31+Z31</f>
        <v>0</v>
      </c>
      <c r="E31" s="22">
        <f t="shared" si="1"/>
        <v>0</v>
      </c>
      <c r="F31" s="25"/>
      <c r="G31" s="25"/>
      <c r="H31" s="25"/>
      <c r="I31" s="25"/>
      <c r="J31" s="25"/>
      <c r="K31" s="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3"/>
      <c r="Z31" s="13"/>
      <c r="AA31" s="19"/>
      <c r="AB31" s="20"/>
      <c r="AC31" s="19"/>
      <c r="AD31" s="19"/>
    </row>
    <row r="32" spans="1:30" ht="40.5" hidden="1" customHeight="1" x14ac:dyDescent="0.35">
      <c r="A32" s="93">
        <v>41035400</v>
      </c>
      <c r="B32" s="175" t="s">
        <v>13</v>
      </c>
      <c r="C32" s="176"/>
      <c r="D32" s="21">
        <f t="shared" si="0"/>
        <v>0</v>
      </c>
      <c r="E32" s="22">
        <f>F32+G32</f>
        <v>0</v>
      </c>
      <c r="F32" s="25"/>
      <c r="G32" s="25">
        <f>G33</f>
        <v>0</v>
      </c>
      <c r="H32" s="25"/>
      <c r="I32" s="25"/>
      <c r="J32" s="25"/>
      <c r="K32" s="23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13"/>
      <c r="Z32" s="13"/>
      <c r="AA32" s="19"/>
      <c r="AB32" s="20"/>
      <c r="AC32" s="19"/>
      <c r="AD32" s="19"/>
    </row>
    <row r="33" spans="1:30" ht="20.25" hidden="1" customHeight="1" x14ac:dyDescent="0.35">
      <c r="A33" s="93"/>
      <c r="B33" s="164" t="s">
        <v>9</v>
      </c>
      <c r="C33" s="165"/>
      <c r="D33" s="30">
        <f t="shared" ref="D33" si="8">F33+G33+H33+I33+J33+K33+L33+M33+N33+O33+P33+Q33+R33+S33+T33+U33+V33+W33+X33+Y33+Z33</f>
        <v>0</v>
      </c>
      <c r="E33" s="22">
        <f>F33+G33</f>
        <v>0</v>
      </c>
      <c r="F33" s="25"/>
      <c r="G33" s="25"/>
      <c r="H33" s="25"/>
      <c r="I33" s="25"/>
      <c r="J33" s="25"/>
      <c r="K33" s="23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13"/>
      <c r="Z33" s="13"/>
      <c r="AA33" s="19"/>
      <c r="AB33" s="20"/>
      <c r="AC33" s="19"/>
      <c r="AD33" s="19"/>
    </row>
    <row r="34" spans="1:30" ht="20.25" hidden="1" customHeight="1" x14ac:dyDescent="0.35">
      <c r="A34" s="93">
        <v>41031900</v>
      </c>
      <c r="B34" s="175" t="s">
        <v>280</v>
      </c>
      <c r="C34" s="176"/>
      <c r="D34" s="31">
        <f t="shared" ref="D34:D40" si="9">E34</f>
        <v>0</v>
      </c>
      <c r="E34" s="22">
        <f>O34</f>
        <v>0</v>
      </c>
      <c r="F34" s="25"/>
      <c r="G34" s="25"/>
      <c r="H34" s="25"/>
      <c r="I34" s="25"/>
      <c r="J34" s="25"/>
      <c r="K34" s="23"/>
      <c r="L34" s="25"/>
      <c r="M34" s="25"/>
      <c r="N34" s="25"/>
      <c r="O34" s="25">
        <f>O35</f>
        <v>0</v>
      </c>
      <c r="P34" s="25"/>
      <c r="Q34" s="25"/>
      <c r="R34" s="25"/>
      <c r="S34" s="25"/>
      <c r="T34" s="25"/>
      <c r="U34" s="25"/>
      <c r="V34" s="25"/>
      <c r="W34" s="25"/>
      <c r="X34" s="26"/>
      <c r="Y34" s="13"/>
      <c r="Z34" s="13"/>
      <c r="AA34" s="19"/>
      <c r="AB34" s="20"/>
      <c r="AC34" s="19"/>
      <c r="AD34" s="19"/>
    </row>
    <row r="35" spans="1:30" ht="20.25" hidden="1" customHeight="1" x14ac:dyDescent="0.35">
      <c r="A35" s="93"/>
      <c r="B35" s="175" t="s">
        <v>9</v>
      </c>
      <c r="C35" s="176"/>
      <c r="D35" s="30">
        <f t="shared" ref="D35" si="10">F35+G35+H35+I35+J35+K35+L35+M35+N35+O35+P35+Q35+R35+S35+T35+U35+V35+W35+X35+Y35+Z35</f>
        <v>0</v>
      </c>
      <c r="E35" s="22">
        <f>O35</f>
        <v>0</v>
      </c>
      <c r="F35" s="25"/>
      <c r="G35" s="25"/>
      <c r="H35" s="25"/>
      <c r="I35" s="25"/>
      <c r="J35" s="25"/>
      <c r="K35" s="2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13"/>
      <c r="Z35" s="13"/>
      <c r="AA35" s="19"/>
      <c r="AB35" s="20"/>
      <c r="AC35" s="19"/>
      <c r="AD35" s="19"/>
    </row>
    <row r="36" spans="1:30" ht="44.25" hidden="1" customHeight="1" x14ac:dyDescent="0.35">
      <c r="A36" s="93">
        <v>41032900</v>
      </c>
      <c r="B36" s="175" t="s">
        <v>278</v>
      </c>
      <c r="C36" s="176"/>
      <c r="D36" s="31">
        <f>D37</f>
        <v>2515400</v>
      </c>
      <c r="E36" s="22">
        <f>O36</f>
        <v>0</v>
      </c>
      <c r="F36" s="25"/>
      <c r="G36" s="25"/>
      <c r="H36" s="25"/>
      <c r="I36" s="25"/>
      <c r="J36" s="25"/>
      <c r="K36" s="23">
        <f>K37</f>
        <v>2515400</v>
      </c>
      <c r="L36" s="25"/>
      <c r="M36" s="25"/>
      <c r="N36" s="25"/>
      <c r="O36" s="25">
        <f>O37</f>
        <v>0</v>
      </c>
      <c r="P36" s="25"/>
      <c r="Q36" s="25"/>
      <c r="R36" s="25"/>
      <c r="S36" s="25"/>
      <c r="T36" s="25"/>
      <c r="U36" s="25"/>
      <c r="V36" s="25"/>
      <c r="W36" s="25"/>
      <c r="X36" s="26"/>
      <c r="Y36" s="13"/>
      <c r="Z36" s="13"/>
      <c r="AA36" s="19"/>
      <c r="AB36" s="20"/>
      <c r="AC36" s="19"/>
      <c r="AD36" s="19"/>
    </row>
    <row r="37" spans="1:30" ht="20.25" hidden="1" customHeight="1" x14ac:dyDescent="0.35">
      <c r="A37" s="93"/>
      <c r="B37" s="175" t="s">
        <v>9</v>
      </c>
      <c r="C37" s="176"/>
      <c r="D37" s="30">
        <f>F37+G37+H37+I37+J37+K37+L37+M37+N37+O37+P37+Q37+R37+S37+T37+U37+V37+W37+X37+Y37+Z37</f>
        <v>2515400</v>
      </c>
      <c r="E37" s="22">
        <f>O37</f>
        <v>0</v>
      </c>
      <c r="F37" s="25"/>
      <c r="G37" s="25"/>
      <c r="H37" s="25"/>
      <c r="I37" s="25"/>
      <c r="J37" s="25"/>
      <c r="K37" s="23">
        <v>2515400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13"/>
      <c r="Z37" s="13"/>
      <c r="AA37" s="19"/>
      <c r="AB37" s="20"/>
      <c r="AC37" s="19"/>
      <c r="AD37" s="19"/>
    </row>
    <row r="38" spans="1:30" ht="192" hidden="1" customHeight="1" x14ac:dyDescent="0.35">
      <c r="A38" s="93">
        <v>41036100</v>
      </c>
      <c r="B38" s="175" t="s">
        <v>290</v>
      </c>
      <c r="C38" s="176"/>
      <c r="D38" s="21">
        <f t="shared" si="9"/>
        <v>0</v>
      </c>
      <c r="E38" s="22">
        <f t="shared" ref="E38:E43" si="11">U38+AA38</f>
        <v>0</v>
      </c>
      <c r="F38" s="25"/>
      <c r="G38" s="25"/>
      <c r="H38" s="25"/>
      <c r="I38" s="25"/>
      <c r="J38" s="25"/>
      <c r="K38" s="23"/>
      <c r="L38" s="25"/>
      <c r="M38" s="25"/>
      <c r="N38" s="25"/>
      <c r="O38" s="25"/>
      <c r="P38" s="25"/>
      <c r="Q38" s="25"/>
      <c r="R38" s="25"/>
      <c r="S38" s="25"/>
      <c r="T38" s="25"/>
      <c r="U38" s="32">
        <f>U39</f>
        <v>0</v>
      </c>
      <c r="V38" s="25"/>
      <c r="W38" s="25"/>
      <c r="X38" s="26"/>
      <c r="Y38" s="13"/>
      <c r="Z38" s="13"/>
      <c r="AA38" s="19">
        <f>AA39</f>
        <v>0</v>
      </c>
      <c r="AB38" s="20"/>
      <c r="AC38" s="19"/>
      <c r="AD38" s="19"/>
    </row>
    <row r="39" spans="1:30" ht="20.25" hidden="1" customHeight="1" x14ac:dyDescent="0.35">
      <c r="A39" s="93"/>
      <c r="B39" s="175" t="s">
        <v>9</v>
      </c>
      <c r="C39" s="176"/>
      <c r="D39" s="30">
        <f>E39</f>
        <v>0</v>
      </c>
      <c r="E39" s="22">
        <f t="shared" si="11"/>
        <v>0</v>
      </c>
      <c r="F39" s="25"/>
      <c r="G39" s="25"/>
      <c r="H39" s="25"/>
      <c r="I39" s="25"/>
      <c r="J39" s="25"/>
      <c r="K39" s="23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13"/>
      <c r="Z39" s="13"/>
      <c r="AA39" s="19"/>
      <c r="AB39" s="20"/>
      <c r="AC39" s="19"/>
      <c r="AD39" s="19"/>
    </row>
    <row r="40" spans="1:30" ht="195" hidden="1" customHeight="1" x14ac:dyDescent="0.35">
      <c r="A40" s="93" t="s">
        <v>293</v>
      </c>
      <c r="B40" s="175" t="s">
        <v>294</v>
      </c>
      <c r="C40" s="176"/>
      <c r="D40" s="21">
        <f t="shared" si="9"/>
        <v>0</v>
      </c>
      <c r="E40" s="22">
        <f t="shared" si="11"/>
        <v>0</v>
      </c>
      <c r="F40" s="25"/>
      <c r="G40" s="25"/>
      <c r="H40" s="25"/>
      <c r="I40" s="25"/>
      <c r="J40" s="25"/>
      <c r="K40" s="23"/>
      <c r="L40" s="25"/>
      <c r="M40" s="25"/>
      <c r="N40" s="25"/>
      <c r="O40" s="25"/>
      <c r="P40" s="25"/>
      <c r="Q40" s="25"/>
      <c r="R40" s="25"/>
      <c r="S40" s="25"/>
      <c r="T40" s="25"/>
      <c r="U40" s="32">
        <f>U41</f>
        <v>0</v>
      </c>
      <c r="V40" s="25"/>
      <c r="W40" s="25"/>
      <c r="X40" s="26"/>
      <c r="Y40" s="13"/>
      <c r="Z40" s="13"/>
      <c r="AA40" s="19">
        <f>AA41</f>
        <v>0</v>
      </c>
      <c r="AB40" s="20"/>
      <c r="AC40" s="19"/>
      <c r="AD40" s="19"/>
    </row>
    <row r="41" spans="1:30" ht="20.25" hidden="1" customHeight="1" x14ac:dyDescent="0.35">
      <c r="A41" s="93"/>
      <c r="B41" s="175" t="s">
        <v>9</v>
      </c>
      <c r="C41" s="176"/>
      <c r="D41" s="30">
        <f>F41+G41+H41+I41+J41+K41+L41+M41+N41+O41+P41+Q41+R41+S41+T41+U41+V41+W41+X41+Y41+Z41+AA41</f>
        <v>0</v>
      </c>
      <c r="E41" s="22">
        <f t="shared" si="11"/>
        <v>0</v>
      </c>
      <c r="F41" s="25"/>
      <c r="G41" s="25"/>
      <c r="H41" s="25"/>
      <c r="I41" s="25"/>
      <c r="J41" s="25"/>
      <c r="K41" s="23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13"/>
      <c r="Z41" s="13"/>
      <c r="AA41" s="19"/>
      <c r="AB41" s="20"/>
      <c r="AC41" s="19"/>
      <c r="AD41" s="19"/>
    </row>
    <row r="42" spans="1:30" ht="125.25" hidden="1" customHeight="1" x14ac:dyDescent="0.35">
      <c r="A42" s="93">
        <v>41036400</v>
      </c>
      <c r="B42" s="175" t="s">
        <v>297</v>
      </c>
      <c r="C42" s="176"/>
      <c r="D42" s="21">
        <f t="shared" ref="D42" si="12">E42</f>
        <v>0</v>
      </c>
      <c r="E42" s="22">
        <f t="shared" si="11"/>
        <v>0</v>
      </c>
      <c r="F42" s="25"/>
      <c r="G42" s="25"/>
      <c r="H42" s="25"/>
      <c r="I42" s="25"/>
      <c r="J42" s="25"/>
      <c r="K42" s="23"/>
      <c r="L42" s="25"/>
      <c r="M42" s="25"/>
      <c r="N42" s="25"/>
      <c r="O42" s="25"/>
      <c r="P42" s="25"/>
      <c r="Q42" s="25"/>
      <c r="R42" s="25"/>
      <c r="S42" s="25"/>
      <c r="T42" s="25"/>
      <c r="U42" s="32">
        <f>U43</f>
        <v>0</v>
      </c>
      <c r="V42" s="25"/>
      <c r="W42" s="25"/>
      <c r="X42" s="26"/>
      <c r="Y42" s="13"/>
      <c r="Z42" s="13"/>
      <c r="AA42" s="19">
        <f>AA43</f>
        <v>0</v>
      </c>
      <c r="AB42" s="20"/>
      <c r="AC42" s="19"/>
      <c r="AD42" s="19"/>
    </row>
    <row r="43" spans="1:30" ht="20.25" hidden="1" customHeight="1" x14ac:dyDescent="0.35">
      <c r="A43" s="93"/>
      <c r="B43" s="175" t="s">
        <v>9</v>
      </c>
      <c r="C43" s="176"/>
      <c r="D43" s="30">
        <f>F43+G43+H43+I43+J43+K43+L43+M43+N43+O43+P43+Q43+R43+S43+T43+U43+V43+W43+X43+Y43+Z43+AA43</f>
        <v>0</v>
      </c>
      <c r="E43" s="22">
        <f t="shared" si="11"/>
        <v>0</v>
      </c>
      <c r="F43" s="25"/>
      <c r="G43" s="25"/>
      <c r="H43" s="25"/>
      <c r="I43" s="25"/>
      <c r="J43" s="25"/>
      <c r="K43" s="2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  <c r="Y43" s="13"/>
      <c r="Z43" s="13"/>
      <c r="AA43" s="19"/>
      <c r="AB43" s="20"/>
      <c r="AC43" s="19"/>
      <c r="AD43" s="19"/>
    </row>
    <row r="44" spans="1:30" ht="60.75" hidden="1" customHeight="1" x14ac:dyDescent="0.35">
      <c r="A44" s="93">
        <v>41035600</v>
      </c>
      <c r="B44" s="175" t="s">
        <v>14</v>
      </c>
      <c r="C44" s="176"/>
      <c r="D44" s="31">
        <f t="shared" si="0"/>
        <v>0</v>
      </c>
      <c r="E44" s="22">
        <f t="shared" si="1"/>
        <v>0</v>
      </c>
      <c r="F44" s="25">
        <f>F45</f>
        <v>0</v>
      </c>
      <c r="G44" s="25"/>
      <c r="H44" s="25"/>
      <c r="I44" s="25"/>
      <c r="J44" s="25"/>
      <c r="K44" s="23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/>
      <c r="Y44" s="13"/>
      <c r="Z44" s="13"/>
      <c r="AA44" s="19"/>
      <c r="AB44" s="20"/>
      <c r="AC44" s="19"/>
      <c r="AD44" s="19"/>
    </row>
    <row r="45" spans="1:30" ht="20.25" hidden="1" customHeight="1" x14ac:dyDescent="0.35">
      <c r="A45" s="93"/>
      <c r="B45" s="175" t="s">
        <v>9</v>
      </c>
      <c r="C45" s="176"/>
      <c r="D45" s="33">
        <f t="shared" ref="D45" si="13">F45+G45+H45+I45+J45+K45+L45+M45+N45+O45+P45+Q45+R45+S45+T45+U45+V45+W45+X45+Y45+Z45</f>
        <v>0</v>
      </c>
      <c r="E45" s="34">
        <f t="shared" si="1"/>
        <v>0</v>
      </c>
      <c r="F45" s="25"/>
      <c r="G45" s="25"/>
      <c r="H45" s="25"/>
      <c r="I45" s="25"/>
      <c r="J45" s="25"/>
      <c r="K45" s="23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/>
      <c r="Y45" s="13"/>
      <c r="Z45" s="13"/>
      <c r="AA45" s="19"/>
      <c r="AB45" s="20"/>
      <c r="AC45" s="19"/>
      <c r="AD45" s="19"/>
    </row>
    <row r="46" spans="1:30" ht="21" hidden="1" x14ac:dyDescent="0.35">
      <c r="A46" s="93">
        <v>41053900</v>
      </c>
      <c r="B46" s="196" t="s">
        <v>155</v>
      </c>
      <c r="C46" s="196"/>
      <c r="D46" s="35">
        <f>D47+D55+D81+D83+D154+D225+D296+D367+D438+D440++D442+D445+D447+D449+D451+D454</f>
        <v>59300000</v>
      </c>
      <c r="E46" s="34">
        <f>F46+G46+H46+I46+J46+K46+L46+M46+N46+O46+P46+Q46+R46+S46+T46+U46+V46+W46+X46+Y46+Z46+AA46+AB46+AC46+AD46</f>
        <v>59300000</v>
      </c>
      <c r="F46" s="39">
        <f t="shared" ref="F46:Y46" si="14">F47+F55+F81+F83+F154+F225+F296+F367+F438+F440++F442+F445+F447+F449+F451+F454</f>
        <v>2000000</v>
      </c>
      <c r="G46" s="39">
        <f t="shared" si="14"/>
        <v>0</v>
      </c>
      <c r="H46" s="39">
        <f t="shared" si="14"/>
        <v>2300000</v>
      </c>
      <c r="I46" s="23">
        <f t="shared" si="14"/>
        <v>40000000</v>
      </c>
      <c r="J46" s="23">
        <f t="shared" si="14"/>
        <v>15000000</v>
      </c>
      <c r="K46" s="23">
        <f t="shared" si="14"/>
        <v>0</v>
      </c>
      <c r="L46" s="23">
        <f t="shared" si="14"/>
        <v>0</v>
      </c>
      <c r="M46" s="23">
        <f t="shared" si="14"/>
        <v>0</v>
      </c>
      <c r="N46" s="23">
        <f t="shared" si="14"/>
        <v>0</v>
      </c>
      <c r="O46" s="23">
        <f t="shared" si="14"/>
        <v>0</v>
      </c>
      <c r="P46" s="23">
        <f t="shared" si="14"/>
        <v>0</v>
      </c>
      <c r="Q46" s="23">
        <f t="shared" si="14"/>
        <v>0</v>
      </c>
      <c r="R46" s="23">
        <f t="shared" si="14"/>
        <v>0</v>
      </c>
      <c r="S46" s="23">
        <f t="shared" si="14"/>
        <v>0</v>
      </c>
      <c r="T46" s="23">
        <f t="shared" si="14"/>
        <v>0</v>
      </c>
      <c r="U46" s="23">
        <f t="shared" si="14"/>
        <v>0</v>
      </c>
      <c r="V46" s="23">
        <f t="shared" si="14"/>
        <v>0</v>
      </c>
      <c r="W46" s="23">
        <f t="shared" si="14"/>
        <v>0</v>
      </c>
      <c r="X46" s="24">
        <f t="shared" si="14"/>
        <v>0</v>
      </c>
      <c r="Y46" s="13">
        <f t="shared" si="14"/>
        <v>0</v>
      </c>
      <c r="Z46" s="13">
        <f>Z47+Z55+Z81+Z83+Z154+Z225+Z296+Z367+Z438+Z440++Z442+Z445+Z447+Z449+Z451+Z454</f>
        <v>0</v>
      </c>
      <c r="AA46" s="19">
        <f>AA454</f>
        <v>0</v>
      </c>
      <c r="AB46" s="20"/>
      <c r="AC46" s="19">
        <f>AC55</f>
        <v>0</v>
      </c>
      <c r="AD46" s="19">
        <f>AD454+AD296</f>
        <v>0</v>
      </c>
    </row>
    <row r="47" spans="1:30" ht="48.75" hidden="1" customHeight="1" x14ac:dyDescent="0.45">
      <c r="A47" s="93"/>
      <c r="B47" s="177" t="s">
        <v>303</v>
      </c>
      <c r="C47" s="178"/>
      <c r="D47" s="35">
        <f>E47</f>
        <v>0</v>
      </c>
      <c r="E47" s="22">
        <f>E48+E49+E50+E51+E52+E53+E54</f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4"/>
      <c r="Y47" s="13"/>
      <c r="Z47" s="36">
        <f>Z48+Z49+Z50+Z51+Z52+Z53+Z54</f>
        <v>0</v>
      </c>
      <c r="AA47" s="19"/>
      <c r="AB47" s="20"/>
      <c r="AC47" s="19"/>
      <c r="AD47" s="19"/>
    </row>
    <row r="48" spans="1:30" hidden="1" x14ac:dyDescent="0.35">
      <c r="A48" s="37" t="s">
        <v>104</v>
      </c>
      <c r="B48" s="171" t="s">
        <v>105</v>
      </c>
      <c r="C48" s="172"/>
      <c r="D48" s="35">
        <f t="shared" ref="D48:D54" si="15">F48+G48+H48+I48+J48+K48+L48+M48+N48+O48+P48+Q48+R48+S48+T48+U48+V48+W48+X48+Y48+Z48</f>
        <v>0</v>
      </c>
      <c r="E48" s="22">
        <f>Z48</f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/>
      <c r="Y48" s="13"/>
      <c r="Z48" s="13"/>
      <c r="AA48" s="19"/>
      <c r="AB48" s="20"/>
      <c r="AC48" s="19"/>
      <c r="AD48" s="19"/>
    </row>
    <row r="49" spans="1:30" hidden="1" x14ac:dyDescent="0.35">
      <c r="A49" s="38" t="s">
        <v>92</v>
      </c>
      <c r="B49" s="171" t="s">
        <v>93</v>
      </c>
      <c r="C49" s="172"/>
      <c r="D49" s="35">
        <f t="shared" si="15"/>
        <v>0</v>
      </c>
      <c r="E49" s="22">
        <f t="shared" ref="E49:E54" si="16">Z49</f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4"/>
      <c r="Y49" s="13"/>
      <c r="Z49" s="13"/>
      <c r="AA49" s="19"/>
      <c r="AB49" s="20"/>
      <c r="AC49" s="19"/>
      <c r="AD49" s="19"/>
    </row>
    <row r="50" spans="1:30" hidden="1" x14ac:dyDescent="0.35">
      <c r="A50" s="37" t="s">
        <v>32</v>
      </c>
      <c r="B50" s="171" t="s">
        <v>33</v>
      </c>
      <c r="C50" s="172"/>
      <c r="D50" s="35">
        <f t="shared" si="15"/>
        <v>0</v>
      </c>
      <c r="E50" s="22">
        <f t="shared" si="16"/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4"/>
      <c r="Y50" s="13"/>
      <c r="Z50" s="13"/>
      <c r="AA50" s="19"/>
      <c r="AB50" s="20"/>
      <c r="AC50" s="19"/>
      <c r="AD50" s="19"/>
    </row>
    <row r="51" spans="1:30" hidden="1" x14ac:dyDescent="0.35">
      <c r="A51" s="38" t="s">
        <v>88</v>
      </c>
      <c r="B51" s="171" t="s">
        <v>89</v>
      </c>
      <c r="C51" s="172"/>
      <c r="D51" s="35">
        <f t="shared" si="15"/>
        <v>0</v>
      </c>
      <c r="E51" s="22">
        <f t="shared" si="16"/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/>
      <c r="Y51" s="13"/>
      <c r="Z51" s="13"/>
      <c r="AA51" s="19"/>
      <c r="AB51" s="20"/>
      <c r="AC51" s="19"/>
      <c r="AD51" s="19"/>
    </row>
    <row r="52" spans="1:30" hidden="1" x14ac:dyDescent="0.35">
      <c r="A52" s="37" t="s">
        <v>38</v>
      </c>
      <c r="B52" s="170" t="s">
        <v>39</v>
      </c>
      <c r="C52" s="170"/>
      <c r="D52" s="35">
        <f t="shared" si="15"/>
        <v>0</v>
      </c>
      <c r="E52" s="22">
        <f t="shared" si="16"/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4"/>
      <c r="Y52" s="13"/>
      <c r="Z52" s="13"/>
      <c r="AA52" s="19"/>
      <c r="AB52" s="20"/>
      <c r="AC52" s="19"/>
      <c r="AD52" s="19"/>
    </row>
    <row r="53" spans="1:30" hidden="1" x14ac:dyDescent="0.35">
      <c r="A53" s="37" t="s">
        <v>40</v>
      </c>
      <c r="B53" s="179" t="s">
        <v>41</v>
      </c>
      <c r="C53" s="179"/>
      <c r="D53" s="35">
        <f t="shared" si="15"/>
        <v>0</v>
      </c>
      <c r="E53" s="22">
        <f t="shared" si="16"/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4"/>
      <c r="Y53" s="13"/>
      <c r="Z53" s="13"/>
      <c r="AA53" s="19"/>
      <c r="AB53" s="20"/>
      <c r="AC53" s="19"/>
      <c r="AD53" s="19"/>
    </row>
    <row r="54" spans="1:30" hidden="1" x14ac:dyDescent="0.35">
      <c r="A54" s="38" t="s">
        <v>96</v>
      </c>
      <c r="B54" s="180" t="s">
        <v>97</v>
      </c>
      <c r="C54" s="180"/>
      <c r="D54" s="35">
        <f t="shared" si="15"/>
        <v>0</v>
      </c>
      <c r="E54" s="22">
        <f t="shared" si="16"/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  <c r="Y54" s="13"/>
      <c r="Z54" s="13"/>
      <c r="AA54" s="19"/>
      <c r="AB54" s="20"/>
      <c r="AC54" s="19"/>
      <c r="AD54" s="19"/>
    </row>
    <row r="55" spans="1:30" ht="20.25" hidden="1" customHeight="1" x14ac:dyDescent="0.35">
      <c r="A55" s="93"/>
      <c r="B55" s="177" t="s">
        <v>275</v>
      </c>
      <c r="C55" s="178"/>
      <c r="D55" s="35">
        <f>SUM(D56:D80)</f>
        <v>0</v>
      </c>
      <c r="E55" s="22">
        <f>F55+G55+H55+I55+J55+K55+L55+M55+N55+O55+P55+Q55+R55+S55+T55+U55+V55+W55+X55+Y55+Z55+AC55</f>
        <v>0</v>
      </c>
      <c r="F55" s="23"/>
      <c r="G55" s="23"/>
      <c r="H55" s="23"/>
      <c r="I55" s="23"/>
      <c r="J55" s="23">
        <f>J56+J57+J58+J59+J60+J61+J62+J63+J64</f>
        <v>0</v>
      </c>
      <c r="K55" s="23">
        <f>K65+K66+K67+K68+K69+K70+K78</f>
        <v>0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4"/>
      <c r="Y55" s="13"/>
      <c r="Z55" s="13">
        <f>Z73+Z80</f>
        <v>0</v>
      </c>
      <c r="AA55" s="19"/>
      <c r="AB55" s="20"/>
      <c r="AC55" s="19">
        <f>AC79</f>
        <v>0</v>
      </c>
      <c r="AD55" s="19"/>
    </row>
    <row r="56" spans="1:30" hidden="1" x14ac:dyDescent="0.35">
      <c r="A56" s="37" t="s">
        <v>28</v>
      </c>
      <c r="B56" s="181" t="s">
        <v>29</v>
      </c>
      <c r="C56" s="181"/>
      <c r="D56" s="35">
        <f>F56+G56+H56+I56+J56+K56+L56+M56+N56+O56+P56+Q56+R56+S56+T56+U56+V56+W56+X56+Y56+Z56</f>
        <v>0</v>
      </c>
      <c r="E56" s="22">
        <f>F56+G56+H56+I56+J56+K56+L56+M56+N56+O56+P56+Q56+R56+S56+T56+U56+V56+W56+X56+Y56+Z56</f>
        <v>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  <c r="Y56" s="13"/>
      <c r="Z56" s="13"/>
      <c r="AA56" s="19"/>
      <c r="AB56" s="20"/>
      <c r="AC56" s="19"/>
      <c r="AD56" s="19"/>
    </row>
    <row r="57" spans="1:30" hidden="1" x14ac:dyDescent="0.35">
      <c r="A57" s="37" t="s">
        <v>30</v>
      </c>
      <c r="B57" s="182" t="s">
        <v>31</v>
      </c>
      <c r="C57" s="183"/>
      <c r="D57" s="35">
        <f t="shared" ref="D57:D122" si="17">F57+G57+H57+I57+J57+K57+L57+M57+N57+O57+P57+Q57+R57+S57+T57+U57+V57+W57+X57+Y57+Z57</f>
        <v>0</v>
      </c>
      <c r="E57" s="22">
        <f t="shared" ref="E57:E122" si="18">F57+G57+H57+I57+J57+K57+L57+M57+N57+O57+P57+Q57+R57+S57+T57+U57+V57+W57+X57+Y57+Z57</f>
        <v>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4"/>
      <c r="Y57" s="13"/>
      <c r="Z57" s="13"/>
      <c r="AA57" s="19"/>
      <c r="AB57" s="20"/>
      <c r="AC57" s="19"/>
      <c r="AD57" s="19"/>
    </row>
    <row r="58" spans="1:30" hidden="1" x14ac:dyDescent="0.35">
      <c r="A58" s="38" t="s">
        <v>74</v>
      </c>
      <c r="B58" s="184" t="s">
        <v>75</v>
      </c>
      <c r="C58" s="184"/>
      <c r="D58" s="35">
        <f t="shared" si="17"/>
        <v>0</v>
      </c>
      <c r="E58" s="22">
        <f t="shared" si="18"/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/>
      <c r="Y58" s="13"/>
      <c r="Z58" s="13"/>
      <c r="AA58" s="19"/>
      <c r="AB58" s="20"/>
      <c r="AC58" s="19"/>
      <c r="AD58" s="19"/>
    </row>
    <row r="59" spans="1:30" hidden="1" x14ac:dyDescent="0.35">
      <c r="A59" s="38" t="s">
        <v>86</v>
      </c>
      <c r="B59" s="168" t="s">
        <v>87</v>
      </c>
      <c r="C59" s="168"/>
      <c r="D59" s="35">
        <f t="shared" si="17"/>
        <v>0</v>
      </c>
      <c r="E59" s="22">
        <f t="shared" si="18"/>
        <v>0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4"/>
      <c r="Y59" s="13"/>
      <c r="Z59" s="13"/>
      <c r="AA59" s="19"/>
      <c r="AB59" s="20"/>
      <c r="AC59" s="19"/>
      <c r="AD59" s="19"/>
    </row>
    <row r="60" spans="1:30" hidden="1" x14ac:dyDescent="0.35">
      <c r="A60" s="38" t="s">
        <v>88</v>
      </c>
      <c r="B60" s="168" t="s">
        <v>89</v>
      </c>
      <c r="C60" s="168"/>
      <c r="D60" s="35">
        <f t="shared" si="17"/>
        <v>0</v>
      </c>
      <c r="E60" s="22">
        <f t="shared" si="18"/>
        <v>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/>
      <c r="Y60" s="13"/>
      <c r="Z60" s="13"/>
      <c r="AA60" s="19"/>
      <c r="AB60" s="20"/>
      <c r="AC60" s="19"/>
      <c r="AD60" s="19"/>
    </row>
    <row r="61" spans="1:30" hidden="1" x14ac:dyDescent="0.35">
      <c r="A61" s="38" t="s">
        <v>118</v>
      </c>
      <c r="B61" s="168" t="s">
        <v>119</v>
      </c>
      <c r="C61" s="168"/>
      <c r="D61" s="35">
        <f t="shared" si="17"/>
        <v>0</v>
      </c>
      <c r="E61" s="22">
        <f t="shared" si="18"/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4"/>
      <c r="Y61" s="13"/>
      <c r="Z61" s="13"/>
      <c r="AA61" s="19"/>
      <c r="AB61" s="20"/>
      <c r="AC61" s="19"/>
      <c r="AD61" s="19"/>
    </row>
    <row r="62" spans="1:30" hidden="1" x14ac:dyDescent="0.35">
      <c r="A62" s="38" t="s">
        <v>122</v>
      </c>
      <c r="B62" s="168" t="s">
        <v>123</v>
      </c>
      <c r="C62" s="168"/>
      <c r="D62" s="35">
        <f t="shared" si="17"/>
        <v>0</v>
      </c>
      <c r="E62" s="22">
        <f t="shared" si="18"/>
        <v>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4"/>
      <c r="Y62" s="13"/>
      <c r="Z62" s="13"/>
      <c r="AA62" s="19"/>
      <c r="AB62" s="20"/>
      <c r="AC62" s="19"/>
      <c r="AD62" s="19"/>
    </row>
    <row r="63" spans="1:30" hidden="1" x14ac:dyDescent="0.35">
      <c r="A63" s="38" t="s">
        <v>126</v>
      </c>
      <c r="B63" s="168" t="s">
        <v>127</v>
      </c>
      <c r="C63" s="168"/>
      <c r="D63" s="35">
        <f t="shared" si="17"/>
        <v>0</v>
      </c>
      <c r="E63" s="22">
        <f t="shared" si="18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4"/>
      <c r="Y63" s="13"/>
      <c r="Z63" s="13"/>
      <c r="AA63" s="19"/>
      <c r="AB63" s="20"/>
      <c r="AC63" s="19"/>
      <c r="AD63" s="19"/>
    </row>
    <row r="64" spans="1:30" hidden="1" x14ac:dyDescent="0.35">
      <c r="A64" s="38" t="s">
        <v>128</v>
      </c>
      <c r="B64" s="171" t="s">
        <v>129</v>
      </c>
      <c r="C64" s="172"/>
      <c r="D64" s="35">
        <f t="shared" si="17"/>
        <v>0</v>
      </c>
      <c r="E64" s="22">
        <f t="shared" si="18"/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4"/>
      <c r="Y64" s="13"/>
      <c r="Z64" s="13"/>
      <c r="AA64" s="19"/>
      <c r="AB64" s="20"/>
      <c r="AC64" s="19"/>
      <c r="AD64" s="19"/>
    </row>
    <row r="65" spans="1:30" hidden="1" x14ac:dyDescent="0.35">
      <c r="A65" s="38" t="s">
        <v>146</v>
      </c>
      <c r="B65" s="171" t="s">
        <v>147</v>
      </c>
      <c r="C65" s="172"/>
      <c r="D65" s="35">
        <f t="shared" si="17"/>
        <v>0</v>
      </c>
      <c r="E65" s="22">
        <f t="shared" si="18"/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4"/>
      <c r="Y65" s="13"/>
      <c r="Z65" s="13"/>
      <c r="AA65" s="19"/>
      <c r="AB65" s="20"/>
      <c r="AC65" s="19"/>
      <c r="AD65" s="19"/>
    </row>
    <row r="66" spans="1:30" hidden="1" x14ac:dyDescent="0.35">
      <c r="A66" s="38" t="s">
        <v>56</v>
      </c>
      <c r="B66" s="171" t="s">
        <v>57</v>
      </c>
      <c r="C66" s="172"/>
      <c r="D66" s="35">
        <f t="shared" si="17"/>
        <v>0</v>
      </c>
      <c r="E66" s="22">
        <f t="shared" si="18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4"/>
      <c r="Y66" s="13"/>
      <c r="Z66" s="13"/>
      <c r="AA66" s="19"/>
      <c r="AB66" s="20"/>
      <c r="AC66" s="19"/>
      <c r="AD66" s="19"/>
    </row>
    <row r="67" spans="1:30" hidden="1" x14ac:dyDescent="0.35">
      <c r="A67" s="38" t="s">
        <v>76</v>
      </c>
      <c r="B67" s="171" t="s">
        <v>77</v>
      </c>
      <c r="C67" s="172"/>
      <c r="D67" s="35">
        <f t="shared" si="17"/>
        <v>0</v>
      </c>
      <c r="E67" s="22">
        <f t="shared" si="18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4"/>
      <c r="Y67" s="13"/>
      <c r="Z67" s="13"/>
      <c r="AA67" s="19"/>
      <c r="AB67" s="20"/>
      <c r="AC67" s="19"/>
      <c r="AD67" s="19"/>
    </row>
    <row r="68" spans="1:30" hidden="1" x14ac:dyDescent="0.35">
      <c r="A68" s="38" t="s">
        <v>124</v>
      </c>
      <c r="B68" s="171" t="s">
        <v>125</v>
      </c>
      <c r="C68" s="172"/>
      <c r="D68" s="35">
        <f t="shared" si="17"/>
        <v>0</v>
      </c>
      <c r="E68" s="22">
        <f t="shared" si="18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4"/>
      <c r="Y68" s="13"/>
      <c r="Z68" s="13"/>
      <c r="AA68" s="19"/>
      <c r="AB68" s="20"/>
      <c r="AC68" s="19"/>
      <c r="AD68" s="19"/>
    </row>
    <row r="69" spans="1:30" hidden="1" x14ac:dyDescent="0.35">
      <c r="A69" s="38" t="s">
        <v>58</v>
      </c>
      <c r="B69" s="171" t="s">
        <v>59</v>
      </c>
      <c r="C69" s="172"/>
      <c r="D69" s="35">
        <f t="shared" si="17"/>
        <v>0</v>
      </c>
      <c r="E69" s="22">
        <f t="shared" si="18"/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4"/>
      <c r="Y69" s="13"/>
      <c r="Z69" s="13"/>
      <c r="AA69" s="19"/>
      <c r="AB69" s="20"/>
      <c r="AC69" s="19"/>
      <c r="AD69" s="19"/>
    </row>
    <row r="70" spans="1:30" hidden="1" x14ac:dyDescent="0.35">
      <c r="A70" s="38" t="s">
        <v>110</v>
      </c>
      <c r="B70" s="171" t="s">
        <v>111</v>
      </c>
      <c r="C70" s="172"/>
      <c r="D70" s="35">
        <f t="shared" si="17"/>
        <v>0</v>
      </c>
      <c r="E70" s="22">
        <f t="shared" si="18"/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4"/>
      <c r="Y70" s="13"/>
      <c r="Z70" s="13"/>
      <c r="AA70" s="19"/>
      <c r="AB70" s="20"/>
      <c r="AC70" s="19"/>
      <c r="AD70" s="19"/>
    </row>
    <row r="71" spans="1:30" hidden="1" x14ac:dyDescent="0.35">
      <c r="A71" s="37" t="s">
        <v>72</v>
      </c>
      <c r="B71" s="171" t="s">
        <v>73</v>
      </c>
      <c r="C71" s="172"/>
      <c r="D71" s="35">
        <f t="shared" si="17"/>
        <v>0</v>
      </c>
      <c r="E71" s="22">
        <f t="shared" si="18"/>
        <v>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4"/>
      <c r="Y71" s="13"/>
      <c r="Z71" s="13"/>
      <c r="AA71" s="19"/>
      <c r="AB71" s="20"/>
      <c r="AC71" s="19"/>
      <c r="AD71" s="19"/>
    </row>
    <row r="72" spans="1:30" hidden="1" x14ac:dyDescent="0.35">
      <c r="A72" s="37" t="s">
        <v>100</v>
      </c>
      <c r="B72" s="171" t="s">
        <v>101</v>
      </c>
      <c r="C72" s="172"/>
      <c r="D72" s="35">
        <f t="shared" si="17"/>
        <v>0</v>
      </c>
      <c r="E72" s="22">
        <f t="shared" si="18"/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4"/>
      <c r="Y72" s="13"/>
      <c r="Z72" s="13"/>
      <c r="AA72" s="19"/>
      <c r="AB72" s="20"/>
      <c r="AC72" s="19"/>
      <c r="AD72" s="19"/>
    </row>
    <row r="73" spans="1:30" hidden="1" x14ac:dyDescent="0.35">
      <c r="A73" s="37" t="s">
        <v>104</v>
      </c>
      <c r="B73" s="171" t="s">
        <v>105</v>
      </c>
      <c r="C73" s="172"/>
      <c r="D73" s="35">
        <f t="shared" si="17"/>
        <v>0</v>
      </c>
      <c r="E73" s="22">
        <f t="shared" si="18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4"/>
      <c r="Y73" s="13"/>
      <c r="Z73" s="13"/>
      <c r="AA73" s="19"/>
      <c r="AB73" s="20"/>
      <c r="AC73" s="19"/>
      <c r="AD73" s="19"/>
    </row>
    <row r="74" spans="1:30" ht="18.75" hidden="1" customHeight="1" x14ac:dyDescent="0.35">
      <c r="A74" s="38" t="s">
        <v>102</v>
      </c>
      <c r="B74" s="171" t="s">
        <v>103</v>
      </c>
      <c r="C74" s="172"/>
      <c r="D74" s="35">
        <f t="shared" si="17"/>
        <v>0</v>
      </c>
      <c r="E74" s="22">
        <f t="shared" si="18"/>
        <v>0</v>
      </c>
      <c r="F74" s="39"/>
      <c r="G74" s="39"/>
      <c r="H74" s="39"/>
      <c r="I74" s="39"/>
      <c r="J74" s="39"/>
      <c r="K74" s="39"/>
      <c r="L74" s="39"/>
      <c r="M74" s="39"/>
      <c r="N74" s="39"/>
      <c r="O74" s="23"/>
      <c r="P74" s="23"/>
      <c r="Q74" s="23"/>
      <c r="R74" s="23"/>
      <c r="S74" s="23"/>
      <c r="T74" s="23"/>
      <c r="U74" s="23"/>
      <c r="V74" s="23"/>
      <c r="W74" s="23"/>
      <c r="X74" s="24"/>
      <c r="Y74" s="13"/>
      <c r="Z74" s="13"/>
      <c r="AA74" s="19"/>
      <c r="AB74" s="20"/>
      <c r="AC74" s="19"/>
      <c r="AD74" s="19"/>
    </row>
    <row r="75" spans="1:30" ht="18.75" hidden="1" customHeight="1" x14ac:dyDescent="0.35">
      <c r="A75" s="37" t="s">
        <v>54</v>
      </c>
      <c r="B75" s="171" t="s">
        <v>55</v>
      </c>
      <c r="C75" s="172"/>
      <c r="D75" s="35">
        <f t="shared" si="17"/>
        <v>0</v>
      </c>
      <c r="E75" s="22">
        <f t="shared" si="18"/>
        <v>0</v>
      </c>
      <c r="F75" s="39"/>
      <c r="G75" s="39"/>
      <c r="H75" s="39"/>
      <c r="I75" s="39"/>
      <c r="J75" s="39"/>
      <c r="K75" s="39"/>
      <c r="L75" s="39"/>
      <c r="M75" s="39"/>
      <c r="N75" s="39"/>
      <c r="O75" s="23"/>
      <c r="P75" s="23"/>
      <c r="Q75" s="23"/>
      <c r="R75" s="23"/>
      <c r="S75" s="23"/>
      <c r="T75" s="23"/>
      <c r="U75" s="23"/>
      <c r="V75" s="23"/>
      <c r="W75" s="23"/>
      <c r="X75" s="24"/>
      <c r="Y75" s="13"/>
      <c r="Z75" s="13"/>
      <c r="AA75" s="19"/>
      <c r="AB75" s="20"/>
      <c r="AC75" s="19"/>
      <c r="AD75" s="19"/>
    </row>
    <row r="76" spans="1:30" hidden="1" x14ac:dyDescent="0.35">
      <c r="A76" s="37" t="s">
        <v>66</v>
      </c>
      <c r="B76" s="191" t="s">
        <v>67</v>
      </c>
      <c r="C76" s="191"/>
      <c r="D76" s="35">
        <f t="shared" si="17"/>
        <v>0</v>
      </c>
      <c r="E76" s="22">
        <f t="shared" si="18"/>
        <v>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4"/>
      <c r="Y76" s="13"/>
      <c r="Z76" s="13"/>
      <c r="AA76" s="19"/>
      <c r="AB76" s="20"/>
      <c r="AC76" s="19"/>
      <c r="AD76" s="19"/>
    </row>
    <row r="77" spans="1:30" hidden="1" x14ac:dyDescent="0.35">
      <c r="A77" s="37" t="s">
        <v>130</v>
      </c>
      <c r="B77" s="171" t="s">
        <v>131</v>
      </c>
      <c r="C77" s="172"/>
      <c r="D77" s="35">
        <f t="shared" si="17"/>
        <v>0</v>
      </c>
      <c r="E77" s="22">
        <f t="shared" si="18"/>
        <v>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4"/>
      <c r="Y77" s="13"/>
      <c r="Z77" s="13"/>
      <c r="AA77" s="19"/>
      <c r="AB77" s="20"/>
      <c r="AC77" s="19"/>
      <c r="AD77" s="19"/>
    </row>
    <row r="78" spans="1:30" hidden="1" x14ac:dyDescent="0.35">
      <c r="A78" s="38" t="s">
        <v>116</v>
      </c>
      <c r="B78" s="171" t="s">
        <v>117</v>
      </c>
      <c r="C78" s="172"/>
      <c r="D78" s="35">
        <f t="shared" si="17"/>
        <v>0</v>
      </c>
      <c r="E78" s="22">
        <f t="shared" si="18"/>
        <v>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4"/>
      <c r="Y78" s="13"/>
      <c r="Z78" s="13"/>
      <c r="AA78" s="19"/>
      <c r="AB78" s="20"/>
      <c r="AC78" s="19"/>
      <c r="AD78" s="19"/>
    </row>
    <row r="79" spans="1:30" hidden="1" x14ac:dyDescent="0.35">
      <c r="A79" s="38" t="s">
        <v>94</v>
      </c>
      <c r="B79" s="171" t="s">
        <v>95</v>
      </c>
      <c r="C79" s="172"/>
      <c r="D79" s="35">
        <f>E79</f>
        <v>0</v>
      </c>
      <c r="E79" s="22">
        <f>AC79</f>
        <v>0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4"/>
      <c r="Y79" s="13"/>
      <c r="Z79" s="13"/>
      <c r="AA79" s="19"/>
      <c r="AB79" s="20"/>
      <c r="AC79" s="19"/>
      <c r="AD79" s="19"/>
    </row>
    <row r="80" spans="1:30" hidden="1" x14ac:dyDescent="0.35">
      <c r="A80" s="38" t="s">
        <v>152</v>
      </c>
      <c r="B80" s="171" t="s">
        <v>153</v>
      </c>
      <c r="C80" s="172"/>
      <c r="D80" s="35">
        <f t="shared" ref="D80" si="19">F80+G80+H80+I80+J80+K80+L80+M80+N80+O80+P80+Q80+R80+S80+T80+U80+V80+W80+X80+Y80+Z80</f>
        <v>0</v>
      </c>
      <c r="E80" s="22">
        <f t="shared" ref="E80" si="20">F80+G80+H80+I80+J80+K80+L80+M80+N80+O80+P80+Q80+R80+S80+T80+U80+V80+W80+X80+Y80+Z80</f>
        <v>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4"/>
      <c r="Y80" s="13"/>
      <c r="Z80" s="13"/>
      <c r="AA80" s="19"/>
      <c r="AB80" s="20"/>
      <c r="AC80" s="19"/>
      <c r="AD80" s="19"/>
    </row>
    <row r="81" spans="1:30" ht="59.25" hidden="1" customHeight="1" x14ac:dyDescent="0.35">
      <c r="A81" s="93"/>
      <c r="B81" s="177" t="s">
        <v>321</v>
      </c>
      <c r="C81" s="178"/>
      <c r="D81" s="35">
        <f>SUM(D82)</f>
        <v>40000000</v>
      </c>
      <c r="E81" s="22">
        <f t="shared" si="18"/>
        <v>40000000</v>
      </c>
      <c r="F81" s="23"/>
      <c r="G81" s="23"/>
      <c r="H81" s="23"/>
      <c r="I81" s="22">
        <f>I82</f>
        <v>40000000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40"/>
      <c r="Y81" s="13"/>
      <c r="Z81" s="13"/>
      <c r="AA81" s="19"/>
      <c r="AB81" s="20"/>
      <c r="AC81" s="19"/>
      <c r="AD81" s="19"/>
    </row>
    <row r="82" spans="1:30" ht="18.75" hidden="1" customHeight="1" x14ac:dyDescent="0.35">
      <c r="A82" s="38" t="s">
        <v>82</v>
      </c>
      <c r="B82" s="171" t="s">
        <v>83</v>
      </c>
      <c r="C82" s="172"/>
      <c r="D82" s="35">
        <f t="shared" si="17"/>
        <v>40000000</v>
      </c>
      <c r="E82" s="22">
        <f t="shared" si="18"/>
        <v>40000000</v>
      </c>
      <c r="F82" s="23"/>
      <c r="G82" s="23"/>
      <c r="H82" s="23"/>
      <c r="I82" s="23">
        <v>40000000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4"/>
      <c r="Y82" s="13"/>
      <c r="Z82" s="13"/>
      <c r="AA82" s="19"/>
      <c r="AB82" s="20"/>
      <c r="AC82" s="19"/>
      <c r="AD82" s="19"/>
    </row>
    <row r="83" spans="1:30" ht="21" hidden="1" x14ac:dyDescent="0.35">
      <c r="A83" s="93"/>
      <c r="B83" s="177" t="s">
        <v>156</v>
      </c>
      <c r="C83" s="178"/>
      <c r="D83" s="35">
        <f>SUM(D84:D153)</f>
        <v>0</v>
      </c>
      <c r="E83" s="22">
        <f t="shared" si="18"/>
        <v>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4"/>
      <c r="Y83" s="13"/>
      <c r="Z83" s="13"/>
      <c r="AA83" s="19"/>
      <c r="AB83" s="20"/>
      <c r="AC83" s="19"/>
      <c r="AD83" s="19"/>
    </row>
    <row r="84" spans="1:30" hidden="1" x14ac:dyDescent="0.35">
      <c r="A84" s="37" t="s">
        <v>16</v>
      </c>
      <c r="B84" s="171" t="s">
        <v>17</v>
      </c>
      <c r="C84" s="172"/>
      <c r="D84" s="35">
        <f t="shared" si="17"/>
        <v>0</v>
      </c>
      <c r="E84" s="22">
        <f t="shared" si="18"/>
        <v>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4"/>
      <c r="Y84" s="13"/>
      <c r="Z84" s="13"/>
      <c r="AA84" s="19"/>
      <c r="AB84" s="20"/>
      <c r="AC84" s="19"/>
      <c r="AD84" s="19"/>
    </row>
    <row r="85" spans="1:30" hidden="1" x14ac:dyDescent="0.35">
      <c r="A85" s="37" t="s">
        <v>18</v>
      </c>
      <c r="B85" s="171" t="s">
        <v>19</v>
      </c>
      <c r="C85" s="172"/>
      <c r="D85" s="35">
        <f t="shared" si="17"/>
        <v>0</v>
      </c>
      <c r="E85" s="22">
        <f t="shared" si="18"/>
        <v>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4"/>
      <c r="Y85" s="13"/>
      <c r="Z85" s="13"/>
      <c r="AA85" s="19"/>
      <c r="AB85" s="20"/>
      <c r="AC85" s="19"/>
      <c r="AD85" s="19"/>
    </row>
    <row r="86" spans="1:30" hidden="1" x14ac:dyDescent="0.35">
      <c r="A86" s="37" t="s">
        <v>20</v>
      </c>
      <c r="B86" s="171" t="s">
        <v>21</v>
      </c>
      <c r="C86" s="172"/>
      <c r="D86" s="35">
        <f t="shared" si="17"/>
        <v>0</v>
      </c>
      <c r="E86" s="22">
        <f t="shared" si="18"/>
        <v>0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4"/>
      <c r="Y86" s="13"/>
      <c r="Z86" s="13"/>
      <c r="AA86" s="19"/>
      <c r="AB86" s="20"/>
      <c r="AC86" s="19"/>
      <c r="AD86" s="19"/>
    </row>
    <row r="87" spans="1:30" hidden="1" x14ac:dyDescent="0.35">
      <c r="A87" s="37" t="s">
        <v>22</v>
      </c>
      <c r="B87" s="171" t="s">
        <v>23</v>
      </c>
      <c r="C87" s="172"/>
      <c r="D87" s="35">
        <f t="shared" si="17"/>
        <v>0</v>
      </c>
      <c r="E87" s="22">
        <f t="shared" si="18"/>
        <v>0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4"/>
      <c r="Y87" s="13"/>
      <c r="Z87" s="13"/>
      <c r="AA87" s="19"/>
      <c r="AB87" s="20"/>
      <c r="AC87" s="19"/>
      <c r="AD87" s="19"/>
    </row>
    <row r="88" spans="1:30" hidden="1" x14ac:dyDescent="0.35">
      <c r="A88" s="37" t="s">
        <v>24</v>
      </c>
      <c r="B88" s="171" t="s">
        <v>25</v>
      </c>
      <c r="C88" s="172"/>
      <c r="D88" s="35">
        <f t="shared" si="17"/>
        <v>0</v>
      </c>
      <c r="E88" s="22">
        <f t="shared" si="18"/>
        <v>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4"/>
      <c r="Y88" s="13"/>
      <c r="Z88" s="13"/>
      <c r="AA88" s="19"/>
      <c r="AB88" s="20"/>
      <c r="AC88" s="19"/>
      <c r="AD88" s="19"/>
    </row>
    <row r="89" spans="1:30" hidden="1" x14ac:dyDescent="0.35">
      <c r="A89" s="37" t="s">
        <v>26</v>
      </c>
      <c r="B89" s="171" t="s">
        <v>27</v>
      </c>
      <c r="C89" s="172"/>
      <c r="D89" s="35">
        <f t="shared" si="17"/>
        <v>0</v>
      </c>
      <c r="E89" s="22">
        <f t="shared" si="18"/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4"/>
      <c r="Y89" s="13"/>
      <c r="Z89" s="13"/>
      <c r="AA89" s="19"/>
      <c r="AB89" s="20"/>
      <c r="AC89" s="19"/>
      <c r="AD89" s="19"/>
    </row>
    <row r="90" spans="1:30" hidden="1" x14ac:dyDescent="0.35">
      <c r="A90" s="37" t="s">
        <v>28</v>
      </c>
      <c r="B90" s="171" t="s">
        <v>29</v>
      </c>
      <c r="C90" s="172"/>
      <c r="D90" s="35">
        <f t="shared" si="17"/>
        <v>0</v>
      </c>
      <c r="E90" s="22">
        <f t="shared" si="18"/>
        <v>0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4"/>
      <c r="Y90" s="13"/>
      <c r="Z90" s="13"/>
      <c r="AA90" s="19"/>
      <c r="AB90" s="20"/>
      <c r="AC90" s="19"/>
      <c r="AD90" s="19"/>
    </row>
    <row r="91" spans="1:30" hidden="1" x14ac:dyDescent="0.35">
      <c r="A91" s="37" t="s">
        <v>30</v>
      </c>
      <c r="B91" s="171" t="s">
        <v>31</v>
      </c>
      <c r="C91" s="172"/>
      <c r="D91" s="35">
        <f t="shared" si="17"/>
        <v>0</v>
      </c>
      <c r="E91" s="22">
        <f t="shared" si="18"/>
        <v>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4"/>
      <c r="Y91" s="13"/>
      <c r="Z91" s="13"/>
      <c r="AA91" s="19"/>
      <c r="AB91" s="20"/>
      <c r="AC91" s="19"/>
      <c r="AD91" s="19"/>
    </row>
    <row r="92" spans="1:30" hidden="1" x14ac:dyDescent="0.35">
      <c r="A92" s="37" t="s">
        <v>32</v>
      </c>
      <c r="B92" s="171" t="s">
        <v>33</v>
      </c>
      <c r="C92" s="172"/>
      <c r="D92" s="35">
        <f t="shared" si="17"/>
        <v>0</v>
      </c>
      <c r="E92" s="22">
        <f t="shared" si="18"/>
        <v>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4"/>
      <c r="Y92" s="13"/>
      <c r="Z92" s="13"/>
      <c r="AA92" s="19"/>
      <c r="AB92" s="20"/>
      <c r="AC92" s="19"/>
      <c r="AD92" s="19"/>
    </row>
    <row r="93" spans="1:30" hidden="1" x14ac:dyDescent="0.35">
      <c r="A93" s="37" t="s">
        <v>34</v>
      </c>
      <c r="B93" s="171" t="s">
        <v>35</v>
      </c>
      <c r="C93" s="172"/>
      <c r="D93" s="35">
        <f t="shared" si="17"/>
        <v>0</v>
      </c>
      <c r="E93" s="22">
        <f t="shared" si="18"/>
        <v>0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4"/>
      <c r="Y93" s="13"/>
      <c r="Z93" s="13"/>
      <c r="AA93" s="19"/>
      <c r="AB93" s="20"/>
      <c r="AC93" s="19"/>
      <c r="AD93" s="19"/>
    </row>
    <row r="94" spans="1:30" hidden="1" x14ac:dyDescent="0.35">
      <c r="A94" s="37" t="s">
        <v>36</v>
      </c>
      <c r="B94" s="171" t="s">
        <v>37</v>
      </c>
      <c r="C94" s="172"/>
      <c r="D94" s="35">
        <f t="shared" si="17"/>
        <v>0</v>
      </c>
      <c r="E94" s="22">
        <f t="shared" si="18"/>
        <v>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4"/>
      <c r="Y94" s="13"/>
      <c r="Z94" s="13"/>
      <c r="AA94" s="19"/>
      <c r="AB94" s="20"/>
      <c r="AC94" s="19"/>
      <c r="AD94" s="19"/>
    </row>
    <row r="95" spans="1:30" hidden="1" x14ac:dyDescent="0.35">
      <c r="A95" s="37" t="s">
        <v>38</v>
      </c>
      <c r="B95" s="171" t="s">
        <v>39</v>
      </c>
      <c r="C95" s="172"/>
      <c r="D95" s="35">
        <f t="shared" si="17"/>
        <v>0</v>
      </c>
      <c r="E95" s="22">
        <f t="shared" si="18"/>
        <v>0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4"/>
      <c r="Y95" s="13"/>
      <c r="Z95" s="13"/>
      <c r="AA95" s="19"/>
      <c r="AB95" s="20"/>
      <c r="AC95" s="19"/>
      <c r="AD95" s="19"/>
    </row>
    <row r="96" spans="1:30" hidden="1" x14ac:dyDescent="0.35">
      <c r="A96" s="37" t="s">
        <v>40</v>
      </c>
      <c r="B96" s="171" t="s">
        <v>41</v>
      </c>
      <c r="C96" s="172"/>
      <c r="D96" s="35">
        <f t="shared" si="17"/>
        <v>0</v>
      </c>
      <c r="E96" s="22">
        <f t="shared" si="18"/>
        <v>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4"/>
      <c r="Y96" s="13"/>
      <c r="Z96" s="13"/>
      <c r="AA96" s="19"/>
      <c r="AB96" s="20"/>
      <c r="AC96" s="19"/>
      <c r="AD96" s="19"/>
    </row>
    <row r="97" spans="1:30" hidden="1" x14ac:dyDescent="0.35">
      <c r="A97" s="37" t="s">
        <v>42</v>
      </c>
      <c r="B97" s="171" t="s">
        <v>43</v>
      </c>
      <c r="C97" s="172"/>
      <c r="D97" s="35">
        <f t="shared" si="17"/>
        <v>0</v>
      </c>
      <c r="E97" s="22">
        <f t="shared" si="18"/>
        <v>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4"/>
      <c r="Y97" s="13"/>
      <c r="Z97" s="13"/>
      <c r="AA97" s="19"/>
      <c r="AB97" s="20"/>
      <c r="AC97" s="19"/>
      <c r="AD97" s="19"/>
    </row>
    <row r="98" spans="1:30" hidden="1" x14ac:dyDescent="0.35">
      <c r="A98" s="37" t="s">
        <v>44</v>
      </c>
      <c r="B98" s="171" t="s">
        <v>45</v>
      </c>
      <c r="C98" s="172"/>
      <c r="D98" s="35">
        <f t="shared" si="17"/>
        <v>0</v>
      </c>
      <c r="E98" s="22">
        <f t="shared" si="18"/>
        <v>0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4"/>
      <c r="Y98" s="13"/>
      <c r="Z98" s="13"/>
      <c r="AA98" s="19"/>
      <c r="AB98" s="20"/>
      <c r="AC98" s="19"/>
      <c r="AD98" s="19"/>
    </row>
    <row r="99" spans="1:30" hidden="1" x14ac:dyDescent="0.35">
      <c r="A99" s="37" t="s">
        <v>46</v>
      </c>
      <c r="B99" s="171" t="s">
        <v>47</v>
      </c>
      <c r="C99" s="172"/>
      <c r="D99" s="35">
        <f t="shared" si="17"/>
        <v>0</v>
      </c>
      <c r="E99" s="22">
        <f t="shared" si="18"/>
        <v>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13"/>
      <c r="Z99" s="13"/>
      <c r="AA99" s="19"/>
      <c r="AB99" s="20"/>
      <c r="AC99" s="19"/>
      <c r="AD99" s="19"/>
    </row>
    <row r="100" spans="1:30" hidden="1" x14ac:dyDescent="0.35">
      <c r="A100" s="37" t="s">
        <v>48</v>
      </c>
      <c r="B100" s="171" t="s">
        <v>49</v>
      </c>
      <c r="C100" s="172"/>
      <c r="D100" s="35">
        <f t="shared" si="17"/>
        <v>0</v>
      </c>
      <c r="E100" s="22">
        <f t="shared" si="18"/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13"/>
      <c r="Z100" s="13"/>
      <c r="AA100" s="19"/>
      <c r="AB100" s="20"/>
      <c r="AC100" s="19"/>
      <c r="AD100" s="19"/>
    </row>
    <row r="101" spans="1:30" hidden="1" x14ac:dyDescent="0.35">
      <c r="A101" s="37" t="s">
        <v>50</v>
      </c>
      <c r="B101" s="171" t="s">
        <v>51</v>
      </c>
      <c r="C101" s="172"/>
      <c r="D101" s="35">
        <f t="shared" si="17"/>
        <v>0</v>
      </c>
      <c r="E101" s="22">
        <f t="shared" si="18"/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13"/>
      <c r="Z101" s="13"/>
      <c r="AA101" s="19"/>
      <c r="AB101" s="20"/>
      <c r="AC101" s="19"/>
      <c r="AD101" s="19"/>
    </row>
    <row r="102" spans="1:30" hidden="1" x14ac:dyDescent="0.35">
      <c r="A102" s="37" t="s">
        <v>52</v>
      </c>
      <c r="B102" s="171" t="s">
        <v>53</v>
      </c>
      <c r="C102" s="172"/>
      <c r="D102" s="35">
        <f t="shared" si="17"/>
        <v>0</v>
      </c>
      <c r="E102" s="22">
        <f t="shared" si="18"/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13"/>
      <c r="Z102" s="13"/>
      <c r="AA102" s="19"/>
      <c r="AB102" s="20"/>
      <c r="AC102" s="19"/>
      <c r="AD102" s="19"/>
    </row>
    <row r="103" spans="1:30" hidden="1" x14ac:dyDescent="0.35">
      <c r="A103" s="37" t="s">
        <v>54</v>
      </c>
      <c r="B103" s="171" t="s">
        <v>55</v>
      </c>
      <c r="C103" s="172"/>
      <c r="D103" s="35">
        <f t="shared" si="17"/>
        <v>0</v>
      </c>
      <c r="E103" s="22">
        <f t="shared" si="18"/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13"/>
      <c r="Z103" s="13"/>
      <c r="AA103" s="19"/>
      <c r="AB103" s="20"/>
      <c r="AC103" s="19"/>
      <c r="AD103" s="19"/>
    </row>
    <row r="104" spans="1:30" hidden="1" x14ac:dyDescent="0.35">
      <c r="A104" s="37" t="s">
        <v>56</v>
      </c>
      <c r="B104" s="171" t="s">
        <v>57</v>
      </c>
      <c r="C104" s="172"/>
      <c r="D104" s="35">
        <f t="shared" si="17"/>
        <v>0</v>
      </c>
      <c r="E104" s="22">
        <f t="shared" si="18"/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4"/>
      <c r="Y104" s="13"/>
      <c r="Z104" s="13"/>
      <c r="AA104" s="19"/>
      <c r="AB104" s="20"/>
      <c r="AC104" s="19"/>
      <c r="AD104" s="19"/>
    </row>
    <row r="105" spans="1:30" hidden="1" x14ac:dyDescent="0.35">
      <c r="A105" s="37" t="s">
        <v>58</v>
      </c>
      <c r="B105" s="171" t="s">
        <v>59</v>
      </c>
      <c r="C105" s="172"/>
      <c r="D105" s="35">
        <f t="shared" si="17"/>
        <v>0</v>
      </c>
      <c r="E105" s="22">
        <f t="shared" si="18"/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13"/>
      <c r="Z105" s="13"/>
      <c r="AA105" s="19"/>
      <c r="AB105" s="20"/>
      <c r="AC105" s="19"/>
      <c r="AD105" s="19"/>
    </row>
    <row r="106" spans="1:30" hidden="1" x14ac:dyDescent="0.35">
      <c r="A106" s="37" t="s">
        <v>60</v>
      </c>
      <c r="B106" s="171" t="s">
        <v>61</v>
      </c>
      <c r="C106" s="172"/>
      <c r="D106" s="35">
        <f t="shared" si="17"/>
        <v>0</v>
      </c>
      <c r="E106" s="22">
        <f t="shared" si="18"/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13"/>
      <c r="Z106" s="13"/>
      <c r="AA106" s="19"/>
      <c r="AB106" s="20"/>
      <c r="AC106" s="19"/>
      <c r="AD106" s="19"/>
    </row>
    <row r="107" spans="1:30" ht="18.75" hidden="1" customHeight="1" x14ac:dyDescent="0.35">
      <c r="A107" s="37" t="s">
        <v>62</v>
      </c>
      <c r="B107" s="171" t="s">
        <v>63</v>
      </c>
      <c r="C107" s="172"/>
      <c r="D107" s="35">
        <f t="shared" si="17"/>
        <v>0</v>
      </c>
      <c r="E107" s="22">
        <f t="shared" si="18"/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13"/>
      <c r="Z107" s="13"/>
      <c r="AA107" s="19"/>
      <c r="AB107" s="20"/>
      <c r="AC107" s="19"/>
      <c r="AD107" s="19"/>
    </row>
    <row r="108" spans="1:30" hidden="1" x14ac:dyDescent="0.35">
      <c r="A108" s="37" t="s">
        <v>64</v>
      </c>
      <c r="B108" s="171" t="s">
        <v>65</v>
      </c>
      <c r="C108" s="172"/>
      <c r="D108" s="35">
        <f t="shared" si="17"/>
        <v>0</v>
      </c>
      <c r="E108" s="22">
        <f t="shared" si="18"/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13"/>
      <c r="Z108" s="13"/>
      <c r="AA108" s="19"/>
      <c r="AB108" s="20"/>
      <c r="AC108" s="19"/>
      <c r="AD108" s="19"/>
    </row>
    <row r="109" spans="1:30" hidden="1" x14ac:dyDescent="0.35">
      <c r="A109" s="37" t="s">
        <v>66</v>
      </c>
      <c r="B109" s="171" t="s">
        <v>67</v>
      </c>
      <c r="C109" s="172"/>
      <c r="D109" s="35">
        <f t="shared" si="17"/>
        <v>0</v>
      </c>
      <c r="E109" s="22">
        <f t="shared" si="18"/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4"/>
      <c r="Y109" s="13"/>
      <c r="Z109" s="13"/>
      <c r="AA109" s="19"/>
      <c r="AB109" s="20"/>
      <c r="AC109" s="19"/>
      <c r="AD109" s="19"/>
    </row>
    <row r="110" spans="1:30" hidden="1" x14ac:dyDescent="0.35">
      <c r="A110" s="37" t="s">
        <v>68</v>
      </c>
      <c r="B110" s="171" t="s">
        <v>69</v>
      </c>
      <c r="C110" s="172"/>
      <c r="D110" s="35">
        <f t="shared" si="17"/>
        <v>0</v>
      </c>
      <c r="E110" s="22">
        <f t="shared" si="18"/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4"/>
      <c r="Y110" s="13"/>
      <c r="Z110" s="13"/>
      <c r="AA110" s="19"/>
      <c r="AB110" s="20"/>
      <c r="AC110" s="19"/>
      <c r="AD110" s="19"/>
    </row>
    <row r="111" spans="1:30" hidden="1" x14ac:dyDescent="0.35">
      <c r="A111" s="37" t="s">
        <v>70</v>
      </c>
      <c r="B111" s="171" t="s">
        <v>71</v>
      </c>
      <c r="C111" s="172"/>
      <c r="D111" s="35">
        <f t="shared" si="17"/>
        <v>0</v>
      </c>
      <c r="E111" s="22">
        <f t="shared" si="18"/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4"/>
      <c r="Y111" s="13"/>
      <c r="Z111" s="13"/>
      <c r="AA111" s="19"/>
      <c r="AB111" s="20"/>
      <c r="AC111" s="19"/>
      <c r="AD111" s="19"/>
    </row>
    <row r="112" spans="1:30" hidden="1" x14ac:dyDescent="0.35">
      <c r="A112" s="37" t="s">
        <v>72</v>
      </c>
      <c r="B112" s="171" t="s">
        <v>73</v>
      </c>
      <c r="C112" s="172"/>
      <c r="D112" s="35">
        <f t="shared" si="17"/>
        <v>0</v>
      </c>
      <c r="E112" s="22">
        <f t="shared" si="18"/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4"/>
      <c r="Y112" s="13"/>
      <c r="Z112" s="13"/>
      <c r="AA112" s="19"/>
      <c r="AB112" s="20"/>
      <c r="AC112" s="19"/>
      <c r="AD112" s="19"/>
    </row>
    <row r="113" spans="1:30" hidden="1" x14ac:dyDescent="0.35">
      <c r="A113" s="38" t="s">
        <v>74</v>
      </c>
      <c r="B113" s="171" t="s">
        <v>75</v>
      </c>
      <c r="C113" s="172"/>
      <c r="D113" s="35">
        <f t="shared" si="17"/>
        <v>0</v>
      </c>
      <c r="E113" s="22">
        <f t="shared" si="18"/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4"/>
      <c r="Y113" s="13"/>
      <c r="Z113" s="13"/>
      <c r="AA113" s="19"/>
      <c r="AB113" s="20"/>
      <c r="AC113" s="19"/>
      <c r="AD113" s="19"/>
    </row>
    <row r="114" spans="1:30" hidden="1" x14ac:dyDescent="0.35">
      <c r="A114" s="38" t="s">
        <v>76</v>
      </c>
      <c r="B114" s="171" t="s">
        <v>77</v>
      </c>
      <c r="C114" s="172"/>
      <c r="D114" s="35">
        <f t="shared" si="17"/>
        <v>0</v>
      </c>
      <c r="E114" s="22">
        <f t="shared" si="18"/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4"/>
      <c r="Y114" s="13"/>
      <c r="Z114" s="13"/>
      <c r="AA114" s="19"/>
      <c r="AB114" s="20"/>
      <c r="AC114" s="19"/>
      <c r="AD114" s="19"/>
    </row>
    <row r="115" spans="1:30" hidden="1" x14ac:dyDescent="0.35">
      <c r="A115" s="38" t="s">
        <v>78</v>
      </c>
      <c r="B115" s="171" t="s">
        <v>79</v>
      </c>
      <c r="C115" s="172"/>
      <c r="D115" s="35">
        <f t="shared" si="17"/>
        <v>0</v>
      </c>
      <c r="E115" s="22">
        <f t="shared" si="18"/>
        <v>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4"/>
      <c r="Y115" s="13"/>
      <c r="Z115" s="13"/>
      <c r="AA115" s="19"/>
      <c r="AB115" s="20"/>
      <c r="AC115" s="19"/>
      <c r="AD115" s="19"/>
    </row>
    <row r="116" spans="1:30" hidden="1" x14ac:dyDescent="0.35">
      <c r="A116" s="38" t="s">
        <v>80</v>
      </c>
      <c r="B116" s="171" t="s">
        <v>81</v>
      </c>
      <c r="C116" s="172"/>
      <c r="D116" s="35">
        <f t="shared" si="17"/>
        <v>0</v>
      </c>
      <c r="E116" s="22">
        <f t="shared" si="18"/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13"/>
      <c r="Z116" s="13"/>
      <c r="AA116" s="19"/>
      <c r="AB116" s="20"/>
      <c r="AC116" s="19"/>
      <c r="AD116" s="19"/>
    </row>
    <row r="117" spans="1:30" hidden="1" x14ac:dyDescent="0.35">
      <c r="A117" s="38" t="s">
        <v>82</v>
      </c>
      <c r="B117" s="171" t="s">
        <v>83</v>
      </c>
      <c r="C117" s="172"/>
      <c r="D117" s="35">
        <f t="shared" si="17"/>
        <v>0</v>
      </c>
      <c r="E117" s="22">
        <f t="shared" si="18"/>
        <v>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4"/>
      <c r="Y117" s="13"/>
      <c r="Z117" s="13"/>
      <c r="AA117" s="19"/>
      <c r="AB117" s="20"/>
      <c r="AC117" s="19"/>
      <c r="AD117" s="19"/>
    </row>
    <row r="118" spans="1:30" hidden="1" x14ac:dyDescent="0.35">
      <c r="A118" s="38" t="s">
        <v>84</v>
      </c>
      <c r="B118" s="171" t="s">
        <v>85</v>
      </c>
      <c r="C118" s="172"/>
      <c r="D118" s="35">
        <f t="shared" si="17"/>
        <v>0</v>
      </c>
      <c r="E118" s="22">
        <f t="shared" si="18"/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13"/>
      <c r="Z118" s="13"/>
      <c r="AA118" s="19"/>
      <c r="AB118" s="20"/>
      <c r="AC118" s="19"/>
      <c r="AD118" s="19"/>
    </row>
    <row r="119" spans="1:30" hidden="1" x14ac:dyDescent="0.35">
      <c r="A119" s="38" t="s">
        <v>86</v>
      </c>
      <c r="B119" s="171" t="s">
        <v>87</v>
      </c>
      <c r="C119" s="172"/>
      <c r="D119" s="35">
        <f t="shared" si="17"/>
        <v>0</v>
      </c>
      <c r="E119" s="22">
        <f t="shared" si="18"/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4"/>
      <c r="Y119" s="13"/>
      <c r="Z119" s="13"/>
      <c r="AA119" s="19"/>
      <c r="AB119" s="20"/>
      <c r="AC119" s="19"/>
      <c r="AD119" s="19"/>
    </row>
    <row r="120" spans="1:30" hidden="1" x14ac:dyDescent="0.35">
      <c r="A120" s="38" t="s">
        <v>88</v>
      </c>
      <c r="B120" s="171" t="s">
        <v>89</v>
      </c>
      <c r="C120" s="172"/>
      <c r="D120" s="35">
        <f t="shared" si="17"/>
        <v>0</v>
      </c>
      <c r="E120" s="22">
        <f t="shared" si="18"/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13"/>
      <c r="Z120" s="13"/>
      <c r="AA120" s="19"/>
      <c r="AB120" s="20"/>
      <c r="AC120" s="19"/>
      <c r="AD120" s="19"/>
    </row>
    <row r="121" spans="1:30" hidden="1" x14ac:dyDescent="0.35">
      <c r="A121" s="38" t="s">
        <v>90</v>
      </c>
      <c r="B121" s="171" t="s">
        <v>91</v>
      </c>
      <c r="C121" s="172"/>
      <c r="D121" s="35">
        <f t="shared" si="17"/>
        <v>0</v>
      </c>
      <c r="E121" s="22">
        <f t="shared" si="18"/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4"/>
      <c r="Y121" s="13"/>
      <c r="Z121" s="13"/>
      <c r="AA121" s="19"/>
      <c r="AB121" s="20"/>
      <c r="AC121" s="19"/>
      <c r="AD121" s="19"/>
    </row>
    <row r="122" spans="1:30" hidden="1" x14ac:dyDescent="0.35">
      <c r="A122" s="38" t="s">
        <v>92</v>
      </c>
      <c r="B122" s="171" t="s">
        <v>93</v>
      </c>
      <c r="C122" s="172"/>
      <c r="D122" s="35">
        <f t="shared" si="17"/>
        <v>0</v>
      </c>
      <c r="E122" s="22">
        <f t="shared" si="18"/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13"/>
      <c r="Z122" s="13"/>
      <c r="AA122" s="19"/>
      <c r="AB122" s="20"/>
      <c r="AC122" s="19"/>
      <c r="AD122" s="19"/>
    </row>
    <row r="123" spans="1:30" hidden="1" x14ac:dyDescent="0.35">
      <c r="A123" s="38" t="s">
        <v>94</v>
      </c>
      <c r="B123" s="171" t="s">
        <v>95</v>
      </c>
      <c r="C123" s="172"/>
      <c r="D123" s="35">
        <f t="shared" ref="D123:D153" si="21">F123+G123+H123+I123+J123+K123+L123+M123+N123+O123+P123+Q123+R123+S123+T123+U123+V123+W123+X123+Y123+Z123</f>
        <v>0</v>
      </c>
      <c r="E123" s="22">
        <f t="shared" ref="E123:E186" si="22">F123+G123+H123+I123+J123+K123+L123+M123+N123+O123+P123+Q123+R123+S123+T123+U123+V123+W123+X123+Y123+Z123</f>
        <v>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4"/>
      <c r="Y123" s="13"/>
      <c r="Z123" s="13"/>
      <c r="AA123" s="19"/>
      <c r="AB123" s="20"/>
      <c r="AC123" s="19"/>
      <c r="AD123" s="19"/>
    </row>
    <row r="124" spans="1:30" hidden="1" x14ac:dyDescent="0.35">
      <c r="A124" s="38" t="s">
        <v>96</v>
      </c>
      <c r="B124" s="171" t="s">
        <v>97</v>
      </c>
      <c r="C124" s="172"/>
      <c r="D124" s="35">
        <f t="shared" si="21"/>
        <v>0</v>
      </c>
      <c r="E124" s="22">
        <f t="shared" si="22"/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4"/>
      <c r="Y124" s="13"/>
      <c r="Z124" s="13"/>
      <c r="AA124" s="19"/>
      <c r="AB124" s="20"/>
      <c r="AC124" s="19"/>
      <c r="AD124" s="19"/>
    </row>
    <row r="125" spans="1:30" hidden="1" x14ac:dyDescent="0.35">
      <c r="A125" s="38" t="s">
        <v>98</v>
      </c>
      <c r="B125" s="171" t="s">
        <v>99</v>
      </c>
      <c r="C125" s="172"/>
      <c r="D125" s="35">
        <f t="shared" si="21"/>
        <v>0</v>
      </c>
      <c r="E125" s="22">
        <f t="shared" si="22"/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4"/>
      <c r="Y125" s="13"/>
      <c r="Z125" s="13"/>
      <c r="AA125" s="19"/>
      <c r="AB125" s="20"/>
      <c r="AC125" s="19"/>
      <c r="AD125" s="19"/>
    </row>
    <row r="126" spans="1:30" hidden="1" x14ac:dyDescent="0.35">
      <c r="A126" s="38" t="s">
        <v>100</v>
      </c>
      <c r="B126" s="171" t="s">
        <v>101</v>
      </c>
      <c r="C126" s="172"/>
      <c r="D126" s="35">
        <f t="shared" si="21"/>
        <v>0</v>
      </c>
      <c r="E126" s="22">
        <f t="shared" si="22"/>
        <v>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4"/>
      <c r="Y126" s="13"/>
      <c r="Z126" s="13"/>
      <c r="AA126" s="19"/>
      <c r="AB126" s="20"/>
      <c r="AC126" s="19"/>
      <c r="AD126" s="19"/>
    </row>
    <row r="127" spans="1:30" hidden="1" x14ac:dyDescent="0.35">
      <c r="A127" s="38" t="s">
        <v>102</v>
      </c>
      <c r="B127" s="171" t="s">
        <v>103</v>
      </c>
      <c r="C127" s="172"/>
      <c r="D127" s="35">
        <f t="shared" si="21"/>
        <v>0</v>
      </c>
      <c r="E127" s="22">
        <f t="shared" si="22"/>
        <v>0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4"/>
      <c r="Y127" s="13"/>
      <c r="Z127" s="13"/>
      <c r="AA127" s="19"/>
      <c r="AB127" s="20"/>
      <c r="AC127" s="19"/>
      <c r="AD127" s="19"/>
    </row>
    <row r="128" spans="1:30" hidden="1" x14ac:dyDescent="0.35">
      <c r="A128" s="38" t="s">
        <v>104</v>
      </c>
      <c r="B128" s="171" t="s">
        <v>105</v>
      </c>
      <c r="C128" s="172"/>
      <c r="D128" s="35">
        <f t="shared" si="21"/>
        <v>0</v>
      </c>
      <c r="E128" s="22">
        <f t="shared" si="22"/>
        <v>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4"/>
      <c r="Y128" s="13"/>
      <c r="Z128" s="13"/>
      <c r="AA128" s="19"/>
      <c r="AB128" s="20"/>
      <c r="AC128" s="19"/>
      <c r="AD128" s="19"/>
    </row>
    <row r="129" spans="1:30" hidden="1" x14ac:dyDescent="0.35">
      <c r="A129" s="38" t="s">
        <v>106</v>
      </c>
      <c r="B129" s="171" t="s">
        <v>107</v>
      </c>
      <c r="C129" s="172"/>
      <c r="D129" s="35">
        <f t="shared" si="21"/>
        <v>0</v>
      </c>
      <c r="E129" s="22">
        <f t="shared" si="22"/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4"/>
      <c r="Y129" s="13"/>
      <c r="Z129" s="13"/>
      <c r="AA129" s="19"/>
      <c r="AB129" s="20"/>
      <c r="AC129" s="19"/>
      <c r="AD129" s="19"/>
    </row>
    <row r="130" spans="1:30" hidden="1" x14ac:dyDescent="0.35">
      <c r="A130" s="38" t="s">
        <v>108</v>
      </c>
      <c r="B130" s="171" t="s">
        <v>109</v>
      </c>
      <c r="C130" s="172"/>
      <c r="D130" s="35">
        <f t="shared" si="21"/>
        <v>0</v>
      </c>
      <c r="E130" s="22">
        <f t="shared" si="22"/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4"/>
      <c r="Y130" s="13"/>
      <c r="Z130" s="13"/>
      <c r="AA130" s="19"/>
      <c r="AB130" s="20"/>
      <c r="AC130" s="19"/>
      <c r="AD130" s="19"/>
    </row>
    <row r="131" spans="1:30" hidden="1" x14ac:dyDescent="0.35">
      <c r="A131" s="38" t="s">
        <v>110</v>
      </c>
      <c r="B131" s="171" t="s">
        <v>111</v>
      </c>
      <c r="C131" s="172"/>
      <c r="D131" s="35">
        <f t="shared" si="21"/>
        <v>0</v>
      </c>
      <c r="E131" s="22">
        <f t="shared" si="22"/>
        <v>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4"/>
      <c r="Y131" s="13"/>
      <c r="Z131" s="13"/>
      <c r="AA131" s="19"/>
      <c r="AB131" s="20"/>
      <c r="AC131" s="19"/>
      <c r="AD131" s="19"/>
    </row>
    <row r="132" spans="1:30" hidden="1" x14ac:dyDescent="0.35">
      <c r="A132" s="38" t="s">
        <v>112</v>
      </c>
      <c r="B132" s="171" t="s">
        <v>113</v>
      </c>
      <c r="C132" s="172"/>
      <c r="D132" s="35">
        <f t="shared" si="21"/>
        <v>0</v>
      </c>
      <c r="E132" s="22">
        <f t="shared" si="22"/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4"/>
      <c r="Y132" s="13"/>
      <c r="Z132" s="13"/>
      <c r="AA132" s="19"/>
      <c r="AB132" s="20"/>
      <c r="AC132" s="19"/>
      <c r="AD132" s="19"/>
    </row>
    <row r="133" spans="1:30" hidden="1" x14ac:dyDescent="0.35">
      <c r="A133" s="38" t="s">
        <v>114</v>
      </c>
      <c r="B133" s="171" t="s">
        <v>115</v>
      </c>
      <c r="C133" s="172"/>
      <c r="D133" s="35">
        <f t="shared" si="21"/>
        <v>0</v>
      </c>
      <c r="E133" s="22">
        <f t="shared" si="22"/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4"/>
      <c r="Y133" s="13"/>
      <c r="Z133" s="13"/>
      <c r="AA133" s="19"/>
      <c r="AB133" s="20"/>
      <c r="AC133" s="19"/>
      <c r="AD133" s="19"/>
    </row>
    <row r="134" spans="1:30" hidden="1" x14ac:dyDescent="0.35">
      <c r="A134" s="38" t="s">
        <v>116</v>
      </c>
      <c r="B134" s="171" t="s">
        <v>117</v>
      </c>
      <c r="C134" s="172"/>
      <c r="D134" s="35">
        <f t="shared" si="21"/>
        <v>0</v>
      </c>
      <c r="E134" s="22">
        <f t="shared" si="22"/>
        <v>0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4"/>
      <c r="Y134" s="13"/>
      <c r="Z134" s="13"/>
      <c r="AA134" s="19"/>
      <c r="AB134" s="20"/>
      <c r="AC134" s="19"/>
      <c r="AD134" s="19"/>
    </row>
    <row r="135" spans="1:30" hidden="1" x14ac:dyDescent="0.35">
      <c r="A135" s="38" t="s">
        <v>118</v>
      </c>
      <c r="B135" s="171" t="s">
        <v>119</v>
      </c>
      <c r="C135" s="172"/>
      <c r="D135" s="35">
        <f t="shared" si="21"/>
        <v>0</v>
      </c>
      <c r="E135" s="22">
        <f t="shared" si="22"/>
        <v>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4"/>
      <c r="Y135" s="13"/>
      <c r="Z135" s="13"/>
      <c r="AA135" s="19"/>
      <c r="AB135" s="20"/>
      <c r="AC135" s="19"/>
      <c r="AD135" s="19"/>
    </row>
    <row r="136" spans="1:30" hidden="1" x14ac:dyDescent="0.35">
      <c r="A136" s="38" t="s">
        <v>120</v>
      </c>
      <c r="B136" s="171" t="s">
        <v>121</v>
      </c>
      <c r="C136" s="172"/>
      <c r="D136" s="35">
        <f t="shared" si="21"/>
        <v>0</v>
      </c>
      <c r="E136" s="22">
        <f t="shared" si="22"/>
        <v>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4"/>
      <c r="Y136" s="13"/>
      <c r="Z136" s="13"/>
      <c r="AA136" s="19"/>
      <c r="AB136" s="20"/>
      <c r="AC136" s="19"/>
      <c r="AD136" s="19"/>
    </row>
    <row r="137" spans="1:30" hidden="1" x14ac:dyDescent="0.35">
      <c r="A137" s="38" t="s">
        <v>122</v>
      </c>
      <c r="B137" s="171" t="s">
        <v>123</v>
      </c>
      <c r="C137" s="172"/>
      <c r="D137" s="35">
        <f t="shared" si="21"/>
        <v>0</v>
      </c>
      <c r="E137" s="22">
        <f t="shared" si="22"/>
        <v>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4"/>
      <c r="Y137" s="13"/>
      <c r="Z137" s="13"/>
      <c r="AA137" s="19"/>
      <c r="AB137" s="20"/>
      <c r="AC137" s="19"/>
      <c r="AD137" s="19"/>
    </row>
    <row r="138" spans="1:30" hidden="1" x14ac:dyDescent="0.35">
      <c r="A138" s="38" t="s">
        <v>124</v>
      </c>
      <c r="B138" s="171" t="s">
        <v>125</v>
      </c>
      <c r="C138" s="172"/>
      <c r="D138" s="35">
        <f t="shared" si="21"/>
        <v>0</v>
      </c>
      <c r="E138" s="22">
        <f t="shared" si="22"/>
        <v>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4"/>
      <c r="Y138" s="13"/>
      <c r="Z138" s="13"/>
      <c r="AA138" s="19"/>
      <c r="AB138" s="20"/>
      <c r="AC138" s="19"/>
      <c r="AD138" s="19"/>
    </row>
    <row r="139" spans="1:30" hidden="1" x14ac:dyDescent="0.35">
      <c r="A139" s="38" t="s">
        <v>126</v>
      </c>
      <c r="B139" s="171" t="s">
        <v>127</v>
      </c>
      <c r="C139" s="172"/>
      <c r="D139" s="35">
        <f t="shared" si="21"/>
        <v>0</v>
      </c>
      <c r="E139" s="22">
        <f t="shared" si="22"/>
        <v>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4"/>
      <c r="Y139" s="13"/>
      <c r="Z139" s="13"/>
      <c r="AA139" s="19"/>
      <c r="AB139" s="20"/>
      <c r="AC139" s="19"/>
      <c r="AD139" s="19"/>
    </row>
    <row r="140" spans="1:30" hidden="1" x14ac:dyDescent="0.35">
      <c r="A140" s="38" t="s">
        <v>128</v>
      </c>
      <c r="B140" s="171" t="s">
        <v>129</v>
      </c>
      <c r="C140" s="172"/>
      <c r="D140" s="35">
        <f t="shared" si="21"/>
        <v>0</v>
      </c>
      <c r="E140" s="22">
        <f t="shared" si="22"/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4"/>
      <c r="Y140" s="13"/>
      <c r="Z140" s="13"/>
      <c r="AA140" s="19"/>
      <c r="AB140" s="20"/>
      <c r="AC140" s="19"/>
      <c r="AD140" s="19"/>
    </row>
    <row r="141" spans="1:30" hidden="1" x14ac:dyDescent="0.35">
      <c r="A141" s="38" t="s">
        <v>130</v>
      </c>
      <c r="B141" s="171" t="s">
        <v>131</v>
      </c>
      <c r="C141" s="172"/>
      <c r="D141" s="35">
        <f t="shared" si="21"/>
        <v>0</v>
      </c>
      <c r="E141" s="22">
        <f t="shared" si="22"/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4"/>
      <c r="Y141" s="13"/>
      <c r="Z141" s="13"/>
      <c r="AA141" s="19"/>
      <c r="AB141" s="20"/>
      <c r="AC141" s="19"/>
      <c r="AD141" s="19"/>
    </row>
    <row r="142" spans="1:30" hidden="1" x14ac:dyDescent="0.35">
      <c r="A142" s="38" t="s">
        <v>132</v>
      </c>
      <c r="B142" s="171" t="s">
        <v>133</v>
      </c>
      <c r="C142" s="172"/>
      <c r="D142" s="35">
        <f t="shared" si="21"/>
        <v>0</v>
      </c>
      <c r="E142" s="22">
        <f t="shared" si="22"/>
        <v>0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4"/>
      <c r="Y142" s="13"/>
      <c r="Z142" s="13"/>
      <c r="AA142" s="19"/>
      <c r="AB142" s="20"/>
      <c r="AC142" s="19"/>
      <c r="AD142" s="19"/>
    </row>
    <row r="143" spans="1:30" hidden="1" x14ac:dyDescent="0.35">
      <c r="A143" s="38" t="s">
        <v>134</v>
      </c>
      <c r="B143" s="171" t="s">
        <v>135</v>
      </c>
      <c r="C143" s="172"/>
      <c r="D143" s="35">
        <f t="shared" si="21"/>
        <v>0</v>
      </c>
      <c r="E143" s="22">
        <f t="shared" si="22"/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4"/>
      <c r="Y143" s="13"/>
      <c r="Z143" s="13"/>
      <c r="AA143" s="19"/>
      <c r="AB143" s="20"/>
      <c r="AC143" s="19"/>
      <c r="AD143" s="19"/>
    </row>
    <row r="144" spans="1:30" hidden="1" x14ac:dyDescent="0.35">
      <c r="A144" s="38" t="s">
        <v>136</v>
      </c>
      <c r="B144" s="171" t="s">
        <v>137</v>
      </c>
      <c r="C144" s="172"/>
      <c r="D144" s="35">
        <f t="shared" si="21"/>
        <v>0</v>
      </c>
      <c r="E144" s="22">
        <f t="shared" si="22"/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4"/>
      <c r="Y144" s="13"/>
      <c r="Z144" s="13"/>
      <c r="AA144" s="19"/>
      <c r="AB144" s="20"/>
      <c r="AC144" s="19"/>
      <c r="AD144" s="19"/>
    </row>
    <row r="145" spans="1:30" hidden="1" x14ac:dyDescent="0.35">
      <c r="A145" s="38" t="s">
        <v>138</v>
      </c>
      <c r="B145" s="171" t="s">
        <v>139</v>
      </c>
      <c r="C145" s="172"/>
      <c r="D145" s="35">
        <f t="shared" si="21"/>
        <v>0</v>
      </c>
      <c r="E145" s="22">
        <f t="shared" si="22"/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4"/>
      <c r="Y145" s="13"/>
      <c r="Z145" s="13"/>
      <c r="AA145" s="19"/>
      <c r="AB145" s="20"/>
      <c r="AC145" s="19"/>
      <c r="AD145" s="19"/>
    </row>
    <row r="146" spans="1:30" hidden="1" x14ac:dyDescent="0.35">
      <c r="A146" s="38" t="s">
        <v>140</v>
      </c>
      <c r="B146" s="171" t="s">
        <v>141</v>
      </c>
      <c r="C146" s="172"/>
      <c r="D146" s="35">
        <f t="shared" si="21"/>
        <v>0</v>
      </c>
      <c r="E146" s="22">
        <f t="shared" si="22"/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4"/>
      <c r="Y146" s="13"/>
      <c r="Z146" s="13"/>
      <c r="AA146" s="19"/>
      <c r="AB146" s="20"/>
      <c r="AC146" s="19"/>
      <c r="AD146" s="19"/>
    </row>
    <row r="147" spans="1:30" hidden="1" x14ac:dyDescent="0.35">
      <c r="A147" s="38" t="s">
        <v>142</v>
      </c>
      <c r="B147" s="171" t="s">
        <v>143</v>
      </c>
      <c r="C147" s="172"/>
      <c r="D147" s="35">
        <f t="shared" si="21"/>
        <v>0</v>
      </c>
      <c r="E147" s="22">
        <f t="shared" si="22"/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4"/>
      <c r="Y147" s="13"/>
      <c r="Z147" s="13"/>
      <c r="AA147" s="19"/>
      <c r="AB147" s="20"/>
      <c r="AC147" s="19"/>
      <c r="AD147" s="19"/>
    </row>
    <row r="148" spans="1:30" hidden="1" x14ac:dyDescent="0.35">
      <c r="A148" s="38" t="s">
        <v>144</v>
      </c>
      <c r="B148" s="171" t="s">
        <v>145</v>
      </c>
      <c r="C148" s="172"/>
      <c r="D148" s="35">
        <f t="shared" si="21"/>
        <v>0</v>
      </c>
      <c r="E148" s="22">
        <f t="shared" si="22"/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4"/>
      <c r="Y148" s="13"/>
      <c r="Z148" s="13"/>
      <c r="AA148" s="19"/>
      <c r="AB148" s="20"/>
      <c r="AC148" s="19"/>
      <c r="AD148" s="19"/>
    </row>
    <row r="149" spans="1:30" hidden="1" x14ac:dyDescent="0.35">
      <c r="A149" s="38" t="s">
        <v>146</v>
      </c>
      <c r="B149" s="171" t="s">
        <v>147</v>
      </c>
      <c r="C149" s="172"/>
      <c r="D149" s="35">
        <f t="shared" si="21"/>
        <v>0</v>
      </c>
      <c r="E149" s="22">
        <f t="shared" si="22"/>
        <v>0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4"/>
      <c r="Y149" s="13"/>
      <c r="Z149" s="13"/>
      <c r="AA149" s="19"/>
      <c r="AB149" s="20"/>
      <c r="AC149" s="19"/>
      <c r="AD149" s="19"/>
    </row>
    <row r="150" spans="1:30" hidden="1" x14ac:dyDescent="0.35">
      <c r="A150" s="38" t="s">
        <v>148</v>
      </c>
      <c r="B150" s="171" t="s">
        <v>149</v>
      </c>
      <c r="C150" s="172"/>
      <c r="D150" s="35">
        <f t="shared" si="21"/>
        <v>0</v>
      </c>
      <c r="E150" s="22">
        <f t="shared" si="22"/>
        <v>0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4"/>
      <c r="Y150" s="13"/>
      <c r="Z150" s="13"/>
      <c r="AA150" s="19"/>
      <c r="AB150" s="20"/>
      <c r="AC150" s="19"/>
      <c r="AD150" s="19"/>
    </row>
    <row r="151" spans="1:30" hidden="1" x14ac:dyDescent="0.35">
      <c r="A151" s="38" t="s">
        <v>150</v>
      </c>
      <c r="B151" s="171" t="s">
        <v>151</v>
      </c>
      <c r="C151" s="172"/>
      <c r="D151" s="35">
        <f t="shared" si="21"/>
        <v>0</v>
      </c>
      <c r="E151" s="22">
        <f t="shared" si="22"/>
        <v>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4"/>
      <c r="Y151" s="13"/>
      <c r="Z151" s="13"/>
      <c r="AA151" s="19"/>
      <c r="AB151" s="20"/>
      <c r="AC151" s="19"/>
      <c r="AD151" s="19"/>
    </row>
    <row r="152" spans="1:30" hidden="1" x14ac:dyDescent="0.35">
      <c r="A152" s="38" t="s">
        <v>152</v>
      </c>
      <c r="B152" s="171" t="s">
        <v>153</v>
      </c>
      <c r="C152" s="172"/>
      <c r="D152" s="35">
        <f t="shared" si="21"/>
        <v>0</v>
      </c>
      <c r="E152" s="22">
        <f t="shared" si="22"/>
        <v>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4"/>
      <c r="Y152" s="13"/>
      <c r="Z152" s="13"/>
      <c r="AA152" s="19"/>
      <c r="AB152" s="20"/>
      <c r="AC152" s="19"/>
      <c r="AD152" s="19"/>
    </row>
    <row r="153" spans="1:30" hidden="1" x14ac:dyDescent="0.35">
      <c r="A153" s="37" t="s">
        <v>0</v>
      </c>
      <c r="B153" s="182" t="s">
        <v>154</v>
      </c>
      <c r="C153" s="183"/>
      <c r="D153" s="35">
        <f t="shared" si="21"/>
        <v>0</v>
      </c>
      <c r="E153" s="22">
        <f t="shared" si="22"/>
        <v>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4"/>
      <c r="Y153" s="13"/>
      <c r="Z153" s="13"/>
      <c r="AA153" s="19"/>
      <c r="AB153" s="20"/>
      <c r="AC153" s="19"/>
      <c r="AD153" s="19"/>
    </row>
    <row r="154" spans="1:30" ht="47.25" hidden="1" customHeight="1" x14ac:dyDescent="0.35">
      <c r="A154" s="37"/>
      <c r="B154" s="193" t="s">
        <v>316</v>
      </c>
      <c r="C154" s="193"/>
      <c r="D154" s="35">
        <f>SUM(D155:D224)</f>
        <v>2000000</v>
      </c>
      <c r="E154" s="22">
        <f t="shared" si="22"/>
        <v>2000000</v>
      </c>
      <c r="F154" s="23">
        <f>F188</f>
        <v>2000000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4"/>
      <c r="Y154" s="13"/>
      <c r="Z154" s="13"/>
      <c r="AA154" s="19"/>
      <c r="AB154" s="20"/>
      <c r="AC154" s="19"/>
      <c r="AD154" s="19"/>
    </row>
    <row r="155" spans="1:30" hidden="1" x14ac:dyDescent="0.35">
      <c r="A155" s="37" t="s">
        <v>16</v>
      </c>
      <c r="B155" s="171" t="s">
        <v>17</v>
      </c>
      <c r="C155" s="172"/>
      <c r="D155" s="35">
        <f t="shared" ref="D155:D218" si="23">F155+G155+H155+I155+J155+K155+L155+M155+N155+O155+P155+Q155+R155+S155+T155+U155+V155+W155+X155+Y155+Z155</f>
        <v>0</v>
      </c>
      <c r="E155" s="22">
        <f t="shared" si="22"/>
        <v>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4"/>
      <c r="Y155" s="13"/>
      <c r="Z155" s="13"/>
      <c r="AA155" s="19"/>
      <c r="AB155" s="20"/>
      <c r="AC155" s="19"/>
      <c r="AD155" s="19"/>
    </row>
    <row r="156" spans="1:30" hidden="1" x14ac:dyDescent="0.35">
      <c r="A156" s="37" t="s">
        <v>18</v>
      </c>
      <c r="B156" s="171" t="s">
        <v>19</v>
      </c>
      <c r="C156" s="172"/>
      <c r="D156" s="35">
        <f t="shared" si="23"/>
        <v>0</v>
      </c>
      <c r="E156" s="22">
        <f t="shared" si="22"/>
        <v>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4"/>
      <c r="Y156" s="13"/>
      <c r="Z156" s="13"/>
      <c r="AA156" s="19"/>
      <c r="AB156" s="20"/>
      <c r="AC156" s="19"/>
      <c r="AD156" s="19"/>
    </row>
    <row r="157" spans="1:30" hidden="1" x14ac:dyDescent="0.35">
      <c r="A157" s="37" t="s">
        <v>20</v>
      </c>
      <c r="B157" s="171" t="s">
        <v>21</v>
      </c>
      <c r="C157" s="172"/>
      <c r="D157" s="35">
        <f t="shared" si="23"/>
        <v>0</v>
      </c>
      <c r="E157" s="22">
        <f t="shared" si="22"/>
        <v>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4"/>
      <c r="Y157" s="13"/>
      <c r="Z157" s="13"/>
      <c r="AA157" s="19"/>
      <c r="AB157" s="20"/>
      <c r="AC157" s="19"/>
      <c r="AD157" s="19"/>
    </row>
    <row r="158" spans="1:30" hidden="1" x14ac:dyDescent="0.35">
      <c r="A158" s="37" t="s">
        <v>22</v>
      </c>
      <c r="B158" s="171" t="s">
        <v>23</v>
      </c>
      <c r="C158" s="172"/>
      <c r="D158" s="35">
        <f t="shared" si="23"/>
        <v>0</v>
      </c>
      <c r="E158" s="22">
        <f t="shared" si="22"/>
        <v>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4"/>
      <c r="Y158" s="13"/>
      <c r="Z158" s="13"/>
      <c r="AA158" s="19"/>
      <c r="AB158" s="20"/>
      <c r="AC158" s="19"/>
      <c r="AD158" s="19"/>
    </row>
    <row r="159" spans="1:30" hidden="1" x14ac:dyDescent="0.35">
      <c r="A159" s="37" t="s">
        <v>24</v>
      </c>
      <c r="B159" s="171" t="s">
        <v>25</v>
      </c>
      <c r="C159" s="172"/>
      <c r="D159" s="35">
        <f t="shared" si="23"/>
        <v>0</v>
      </c>
      <c r="E159" s="22">
        <f t="shared" si="22"/>
        <v>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4"/>
      <c r="Y159" s="13"/>
      <c r="Z159" s="13"/>
      <c r="AA159" s="19"/>
      <c r="AB159" s="20"/>
      <c r="AC159" s="19"/>
      <c r="AD159" s="19"/>
    </row>
    <row r="160" spans="1:30" hidden="1" x14ac:dyDescent="0.35">
      <c r="A160" s="37" t="s">
        <v>26</v>
      </c>
      <c r="B160" s="171" t="s">
        <v>27</v>
      </c>
      <c r="C160" s="172"/>
      <c r="D160" s="35">
        <f t="shared" si="23"/>
        <v>0</v>
      </c>
      <c r="E160" s="22">
        <f t="shared" si="22"/>
        <v>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4"/>
      <c r="Y160" s="13"/>
      <c r="Z160" s="13"/>
      <c r="AA160" s="19"/>
      <c r="AB160" s="20"/>
      <c r="AC160" s="19"/>
      <c r="AD160" s="19"/>
    </row>
    <row r="161" spans="1:30" hidden="1" x14ac:dyDescent="0.35">
      <c r="A161" s="37" t="s">
        <v>28</v>
      </c>
      <c r="B161" s="171" t="s">
        <v>29</v>
      </c>
      <c r="C161" s="172"/>
      <c r="D161" s="35">
        <f t="shared" si="23"/>
        <v>0</v>
      </c>
      <c r="E161" s="22">
        <f t="shared" si="22"/>
        <v>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4"/>
      <c r="Y161" s="13"/>
      <c r="Z161" s="13"/>
      <c r="AA161" s="19"/>
      <c r="AB161" s="20"/>
      <c r="AC161" s="19"/>
      <c r="AD161" s="19"/>
    </row>
    <row r="162" spans="1:30" hidden="1" x14ac:dyDescent="0.35">
      <c r="A162" s="37" t="s">
        <v>30</v>
      </c>
      <c r="B162" s="171" t="s">
        <v>31</v>
      </c>
      <c r="C162" s="172"/>
      <c r="D162" s="35">
        <f t="shared" si="23"/>
        <v>0</v>
      </c>
      <c r="E162" s="22">
        <f t="shared" si="22"/>
        <v>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4"/>
      <c r="Y162" s="13"/>
      <c r="Z162" s="13"/>
      <c r="AA162" s="19"/>
      <c r="AB162" s="20"/>
      <c r="AC162" s="19"/>
      <c r="AD162" s="19"/>
    </row>
    <row r="163" spans="1:30" hidden="1" x14ac:dyDescent="0.35">
      <c r="A163" s="37" t="s">
        <v>32</v>
      </c>
      <c r="B163" s="171" t="s">
        <v>33</v>
      </c>
      <c r="C163" s="172"/>
      <c r="D163" s="35">
        <f t="shared" si="23"/>
        <v>0</v>
      </c>
      <c r="E163" s="22">
        <f t="shared" si="22"/>
        <v>0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4"/>
      <c r="Y163" s="13"/>
      <c r="Z163" s="13"/>
      <c r="AA163" s="19"/>
      <c r="AB163" s="20"/>
      <c r="AC163" s="19"/>
      <c r="AD163" s="19"/>
    </row>
    <row r="164" spans="1:30" hidden="1" x14ac:dyDescent="0.35">
      <c r="A164" s="37" t="s">
        <v>34</v>
      </c>
      <c r="B164" s="171" t="s">
        <v>35</v>
      </c>
      <c r="C164" s="172"/>
      <c r="D164" s="35">
        <f t="shared" si="23"/>
        <v>0</v>
      </c>
      <c r="E164" s="22">
        <f t="shared" si="22"/>
        <v>0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4"/>
      <c r="Y164" s="13"/>
      <c r="Z164" s="13"/>
      <c r="AA164" s="19"/>
      <c r="AB164" s="20"/>
      <c r="AC164" s="19"/>
      <c r="AD164" s="19"/>
    </row>
    <row r="165" spans="1:30" hidden="1" x14ac:dyDescent="0.35">
      <c r="A165" s="37" t="s">
        <v>36</v>
      </c>
      <c r="B165" s="171" t="s">
        <v>37</v>
      </c>
      <c r="C165" s="172"/>
      <c r="D165" s="35">
        <f t="shared" si="23"/>
        <v>0</v>
      </c>
      <c r="E165" s="22">
        <f t="shared" si="22"/>
        <v>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4"/>
      <c r="Y165" s="13"/>
      <c r="Z165" s="13"/>
      <c r="AA165" s="19"/>
      <c r="AB165" s="20"/>
      <c r="AC165" s="19"/>
      <c r="AD165" s="19"/>
    </row>
    <row r="166" spans="1:30" hidden="1" x14ac:dyDescent="0.35">
      <c r="A166" s="37" t="s">
        <v>38</v>
      </c>
      <c r="B166" s="171" t="s">
        <v>39</v>
      </c>
      <c r="C166" s="172"/>
      <c r="D166" s="35">
        <f t="shared" si="23"/>
        <v>0</v>
      </c>
      <c r="E166" s="22">
        <f t="shared" si="22"/>
        <v>0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4"/>
      <c r="Y166" s="13"/>
      <c r="Z166" s="13"/>
      <c r="AA166" s="19"/>
      <c r="AB166" s="20"/>
      <c r="AC166" s="19"/>
      <c r="AD166" s="19"/>
    </row>
    <row r="167" spans="1:30" hidden="1" x14ac:dyDescent="0.35">
      <c r="A167" s="37" t="s">
        <v>40</v>
      </c>
      <c r="B167" s="171" t="s">
        <v>41</v>
      </c>
      <c r="C167" s="172"/>
      <c r="D167" s="35">
        <f t="shared" si="23"/>
        <v>0</v>
      </c>
      <c r="E167" s="22">
        <f t="shared" si="22"/>
        <v>0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4"/>
      <c r="Y167" s="13"/>
      <c r="Z167" s="13"/>
      <c r="AA167" s="19"/>
      <c r="AB167" s="20"/>
      <c r="AC167" s="19"/>
      <c r="AD167" s="19"/>
    </row>
    <row r="168" spans="1:30" hidden="1" x14ac:dyDescent="0.35">
      <c r="A168" s="37" t="s">
        <v>42</v>
      </c>
      <c r="B168" s="171" t="s">
        <v>43</v>
      </c>
      <c r="C168" s="172"/>
      <c r="D168" s="35">
        <f t="shared" si="23"/>
        <v>0</v>
      </c>
      <c r="E168" s="22">
        <f t="shared" si="22"/>
        <v>0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4"/>
      <c r="Y168" s="13"/>
      <c r="Z168" s="13"/>
      <c r="AA168" s="19"/>
      <c r="AB168" s="20"/>
      <c r="AC168" s="19"/>
      <c r="AD168" s="19"/>
    </row>
    <row r="169" spans="1:30" hidden="1" x14ac:dyDescent="0.35">
      <c r="A169" s="37" t="s">
        <v>44</v>
      </c>
      <c r="B169" s="171" t="s">
        <v>45</v>
      </c>
      <c r="C169" s="172"/>
      <c r="D169" s="35">
        <f t="shared" si="23"/>
        <v>0</v>
      </c>
      <c r="E169" s="22">
        <f t="shared" si="22"/>
        <v>0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4"/>
      <c r="Y169" s="13"/>
      <c r="Z169" s="13"/>
      <c r="AA169" s="19"/>
      <c r="AB169" s="20"/>
      <c r="AC169" s="19"/>
      <c r="AD169" s="19"/>
    </row>
    <row r="170" spans="1:30" hidden="1" x14ac:dyDescent="0.35">
      <c r="A170" s="37" t="s">
        <v>46</v>
      </c>
      <c r="B170" s="171" t="s">
        <v>47</v>
      </c>
      <c r="C170" s="172"/>
      <c r="D170" s="35">
        <f t="shared" si="23"/>
        <v>0</v>
      </c>
      <c r="E170" s="22">
        <f t="shared" si="22"/>
        <v>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4"/>
      <c r="Y170" s="13"/>
      <c r="Z170" s="13"/>
      <c r="AA170" s="19"/>
      <c r="AB170" s="20"/>
      <c r="AC170" s="19"/>
      <c r="AD170" s="19"/>
    </row>
    <row r="171" spans="1:30" hidden="1" x14ac:dyDescent="0.35">
      <c r="A171" s="37" t="s">
        <v>48</v>
      </c>
      <c r="B171" s="171" t="s">
        <v>49</v>
      </c>
      <c r="C171" s="172"/>
      <c r="D171" s="35">
        <f t="shared" si="23"/>
        <v>0</v>
      </c>
      <c r="E171" s="22">
        <f t="shared" si="22"/>
        <v>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4"/>
      <c r="Y171" s="13"/>
      <c r="Z171" s="13"/>
      <c r="AA171" s="19"/>
      <c r="AB171" s="20"/>
      <c r="AC171" s="19"/>
      <c r="AD171" s="19"/>
    </row>
    <row r="172" spans="1:30" hidden="1" x14ac:dyDescent="0.35">
      <c r="A172" s="37" t="s">
        <v>50</v>
      </c>
      <c r="B172" s="171" t="s">
        <v>51</v>
      </c>
      <c r="C172" s="172"/>
      <c r="D172" s="35">
        <f t="shared" si="23"/>
        <v>0</v>
      </c>
      <c r="E172" s="22">
        <f t="shared" si="22"/>
        <v>0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4"/>
      <c r="Y172" s="13"/>
      <c r="Z172" s="13"/>
      <c r="AA172" s="19"/>
      <c r="AB172" s="20"/>
      <c r="AC172" s="19"/>
      <c r="AD172" s="19"/>
    </row>
    <row r="173" spans="1:30" hidden="1" x14ac:dyDescent="0.35">
      <c r="A173" s="37" t="s">
        <v>52</v>
      </c>
      <c r="B173" s="171" t="s">
        <v>53</v>
      </c>
      <c r="C173" s="172"/>
      <c r="D173" s="35">
        <f t="shared" si="23"/>
        <v>0</v>
      </c>
      <c r="E173" s="22">
        <f t="shared" si="22"/>
        <v>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4"/>
      <c r="Y173" s="13"/>
      <c r="Z173" s="13"/>
      <c r="AA173" s="19"/>
      <c r="AB173" s="20"/>
      <c r="AC173" s="19"/>
      <c r="AD173" s="19"/>
    </row>
    <row r="174" spans="1:30" hidden="1" x14ac:dyDescent="0.35">
      <c r="A174" s="37" t="s">
        <v>54</v>
      </c>
      <c r="B174" s="171" t="s">
        <v>55</v>
      </c>
      <c r="C174" s="172"/>
      <c r="D174" s="35">
        <f t="shared" si="23"/>
        <v>0</v>
      </c>
      <c r="E174" s="22">
        <f t="shared" si="22"/>
        <v>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4"/>
      <c r="Y174" s="13"/>
      <c r="Z174" s="13"/>
      <c r="AA174" s="19"/>
      <c r="AB174" s="20"/>
      <c r="AC174" s="19"/>
      <c r="AD174" s="19"/>
    </row>
    <row r="175" spans="1:30" hidden="1" x14ac:dyDescent="0.35">
      <c r="A175" s="37" t="s">
        <v>56</v>
      </c>
      <c r="B175" s="171" t="s">
        <v>57</v>
      </c>
      <c r="C175" s="172"/>
      <c r="D175" s="35">
        <f t="shared" si="23"/>
        <v>0</v>
      </c>
      <c r="E175" s="22">
        <f t="shared" si="22"/>
        <v>0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4"/>
      <c r="Y175" s="13"/>
      <c r="Z175" s="13"/>
      <c r="AA175" s="19"/>
      <c r="AB175" s="20"/>
      <c r="AC175" s="19"/>
      <c r="AD175" s="19"/>
    </row>
    <row r="176" spans="1:30" hidden="1" x14ac:dyDescent="0.35">
      <c r="A176" s="37" t="s">
        <v>58</v>
      </c>
      <c r="B176" s="171" t="s">
        <v>59</v>
      </c>
      <c r="C176" s="172"/>
      <c r="D176" s="35">
        <f t="shared" si="23"/>
        <v>0</v>
      </c>
      <c r="E176" s="22">
        <f t="shared" si="22"/>
        <v>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4"/>
      <c r="Y176" s="13"/>
      <c r="Z176" s="13"/>
      <c r="AA176" s="19"/>
      <c r="AB176" s="20"/>
      <c r="AC176" s="19"/>
      <c r="AD176" s="19"/>
    </row>
    <row r="177" spans="1:30" hidden="1" x14ac:dyDescent="0.35">
      <c r="A177" s="37" t="s">
        <v>60</v>
      </c>
      <c r="B177" s="171" t="s">
        <v>61</v>
      </c>
      <c r="C177" s="172"/>
      <c r="D177" s="35">
        <f t="shared" si="23"/>
        <v>0</v>
      </c>
      <c r="E177" s="22">
        <f t="shared" si="22"/>
        <v>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4"/>
      <c r="Y177" s="13"/>
      <c r="Z177" s="13"/>
      <c r="AA177" s="19"/>
      <c r="AB177" s="20"/>
      <c r="AC177" s="19"/>
      <c r="AD177" s="19"/>
    </row>
    <row r="178" spans="1:30" hidden="1" x14ac:dyDescent="0.35">
      <c r="A178" s="37" t="s">
        <v>62</v>
      </c>
      <c r="B178" s="171" t="s">
        <v>63</v>
      </c>
      <c r="C178" s="172"/>
      <c r="D178" s="35">
        <f t="shared" si="23"/>
        <v>0</v>
      </c>
      <c r="E178" s="22">
        <f t="shared" si="22"/>
        <v>0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4"/>
      <c r="Y178" s="13"/>
      <c r="Z178" s="13"/>
      <c r="AA178" s="19"/>
      <c r="AB178" s="20"/>
      <c r="AC178" s="19"/>
      <c r="AD178" s="19"/>
    </row>
    <row r="179" spans="1:30" hidden="1" x14ac:dyDescent="0.35">
      <c r="A179" s="37" t="s">
        <v>64</v>
      </c>
      <c r="B179" s="171" t="s">
        <v>65</v>
      </c>
      <c r="C179" s="172"/>
      <c r="D179" s="35">
        <f t="shared" si="23"/>
        <v>0</v>
      </c>
      <c r="E179" s="22">
        <f t="shared" si="22"/>
        <v>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4"/>
      <c r="Y179" s="13"/>
      <c r="Z179" s="13"/>
      <c r="AA179" s="19"/>
      <c r="AB179" s="20"/>
      <c r="AC179" s="19"/>
      <c r="AD179" s="19"/>
    </row>
    <row r="180" spans="1:30" hidden="1" x14ac:dyDescent="0.35">
      <c r="A180" s="37" t="s">
        <v>66</v>
      </c>
      <c r="B180" s="171" t="s">
        <v>67</v>
      </c>
      <c r="C180" s="172"/>
      <c r="D180" s="35">
        <f t="shared" si="23"/>
        <v>0</v>
      </c>
      <c r="E180" s="22">
        <f t="shared" si="22"/>
        <v>0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4"/>
      <c r="Y180" s="13"/>
      <c r="Z180" s="13"/>
      <c r="AA180" s="19"/>
      <c r="AB180" s="20"/>
      <c r="AC180" s="19"/>
      <c r="AD180" s="19"/>
    </row>
    <row r="181" spans="1:30" hidden="1" x14ac:dyDescent="0.35">
      <c r="A181" s="37" t="s">
        <v>68</v>
      </c>
      <c r="B181" s="171" t="s">
        <v>69</v>
      </c>
      <c r="C181" s="172"/>
      <c r="D181" s="35">
        <f t="shared" si="23"/>
        <v>0</v>
      </c>
      <c r="E181" s="22">
        <f t="shared" si="22"/>
        <v>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4"/>
      <c r="Y181" s="13"/>
      <c r="Z181" s="13"/>
      <c r="AA181" s="19"/>
      <c r="AB181" s="20"/>
      <c r="AC181" s="19"/>
      <c r="AD181" s="19"/>
    </row>
    <row r="182" spans="1:30" hidden="1" x14ac:dyDescent="0.35">
      <c r="A182" s="37" t="s">
        <v>70</v>
      </c>
      <c r="B182" s="171" t="s">
        <v>71</v>
      </c>
      <c r="C182" s="172"/>
      <c r="D182" s="35">
        <f t="shared" si="23"/>
        <v>0</v>
      </c>
      <c r="E182" s="22">
        <f t="shared" si="22"/>
        <v>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4"/>
      <c r="Y182" s="13"/>
      <c r="Z182" s="13"/>
      <c r="AA182" s="19"/>
      <c r="AB182" s="20"/>
      <c r="AC182" s="19"/>
      <c r="AD182" s="19"/>
    </row>
    <row r="183" spans="1:30" hidden="1" x14ac:dyDescent="0.35">
      <c r="A183" s="37" t="s">
        <v>72</v>
      </c>
      <c r="B183" s="171" t="s">
        <v>73</v>
      </c>
      <c r="C183" s="172"/>
      <c r="D183" s="35">
        <f t="shared" si="23"/>
        <v>0</v>
      </c>
      <c r="E183" s="22">
        <f t="shared" si="22"/>
        <v>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4"/>
      <c r="Y183" s="13"/>
      <c r="Z183" s="13"/>
      <c r="AA183" s="19"/>
      <c r="AB183" s="20"/>
      <c r="AC183" s="19"/>
      <c r="AD183" s="19"/>
    </row>
    <row r="184" spans="1:30" hidden="1" x14ac:dyDescent="0.35">
      <c r="A184" s="38" t="s">
        <v>74</v>
      </c>
      <c r="B184" s="171" t="s">
        <v>75</v>
      </c>
      <c r="C184" s="172"/>
      <c r="D184" s="35">
        <f t="shared" si="23"/>
        <v>0</v>
      </c>
      <c r="E184" s="22">
        <f t="shared" si="22"/>
        <v>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4"/>
      <c r="Y184" s="13"/>
      <c r="Z184" s="13"/>
      <c r="AA184" s="19"/>
      <c r="AB184" s="20"/>
      <c r="AC184" s="19"/>
      <c r="AD184" s="19"/>
    </row>
    <row r="185" spans="1:30" hidden="1" x14ac:dyDescent="0.35">
      <c r="A185" s="38" t="s">
        <v>76</v>
      </c>
      <c r="B185" s="171" t="s">
        <v>77</v>
      </c>
      <c r="C185" s="172"/>
      <c r="D185" s="35">
        <f t="shared" si="23"/>
        <v>0</v>
      </c>
      <c r="E185" s="22">
        <f t="shared" si="22"/>
        <v>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4"/>
      <c r="Y185" s="13"/>
      <c r="Z185" s="13"/>
      <c r="AA185" s="19"/>
      <c r="AB185" s="20"/>
      <c r="AC185" s="19"/>
      <c r="AD185" s="19"/>
    </row>
    <row r="186" spans="1:30" hidden="1" x14ac:dyDescent="0.35">
      <c r="A186" s="38" t="s">
        <v>78</v>
      </c>
      <c r="B186" s="171" t="s">
        <v>79</v>
      </c>
      <c r="C186" s="172"/>
      <c r="D186" s="35">
        <f t="shared" si="23"/>
        <v>0</v>
      </c>
      <c r="E186" s="22">
        <f t="shared" si="22"/>
        <v>0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4"/>
      <c r="Y186" s="13"/>
      <c r="Z186" s="13"/>
      <c r="AA186" s="19"/>
      <c r="AB186" s="20"/>
      <c r="AC186" s="19"/>
      <c r="AD186" s="19"/>
    </row>
    <row r="187" spans="1:30" hidden="1" x14ac:dyDescent="0.35">
      <c r="A187" s="38" t="s">
        <v>80</v>
      </c>
      <c r="B187" s="171" t="s">
        <v>81</v>
      </c>
      <c r="C187" s="172"/>
      <c r="D187" s="35">
        <f t="shared" si="23"/>
        <v>0</v>
      </c>
      <c r="E187" s="22">
        <f t="shared" ref="E187:E224" si="24">F187+G187+H187+I187+J187+K187+L187+M187+N187+O187+P187+Q187+R187+S187+T187+U187+V187+W187+X187+Y187+Z187</f>
        <v>0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4"/>
      <c r="Y187" s="13"/>
      <c r="Z187" s="13"/>
      <c r="AA187" s="19"/>
      <c r="AB187" s="20"/>
      <c r="AC187" s="19"/>
      <c r="AD187" s="19"/>
    </row>
    <row r="188" spans="1:30" hidden="1" x14ac:dyDescent="0.35">
      <c r="A188" s="38" t="s">
        <v>82</v>
      </c>
      <c r="B188" s="170" t="s">
        <v>83</v>
      </c>
      <c r="C188" s="170"/>
      <c r="D188" s="35">
        <f t="shared" si="23"/>
        <v>2000000</v>
      </c>
      <c r="E188" s="22">
        <f t="shared" si="24"/>
        <v>2000000</v>
      </c>
      <c r="F188" s="23">
        <v>2000000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4"/>
      <c r="Y188" s="13"/>
      <c r="Z188" s="13"/>
      <c r="AA188" s="19"/>
      <c r="AB188" s="20"/>
      <c r="AC188" s="19"/>
      <c r="AD188" s="19"/>
    </row>
    <row r="189" spans="1:30" hidden="1" x14ac:dyDescent="0.35">
      <c r="A189" s="38" t="s">
        <v>84</v>
      </c>
      <c r="B189" s="171" t="s">
        <v>85</v>
      </c>
      <c r="C189" s="172"/>
      <c r="D189" s="35">
        <f t="shared" si="23"/>
        <v>0</v>
      </c>
      <c r="E189" s="22">
        <f t="shared" si="24"/>
        <v>0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4"/>
      <c r="Y189" s="13"/>
      <c r="Z189" s="13"/>
      <c r="AA189" s="19"/>
      <c r="AB189" s="20"/>
      <c r="AC189" s="19"/>
      <c r="AD189" s="19"/>
    </row>
    <row r="190" spans="1:30" hidden="1" x14ac:dyDescent="0.35">
      <c r="A190" s="38" t="s">
        <v>86</v>
      </c>
      <c r="B190" s="171" t="s">
        <v>87</v>
      </c>
      <c r="C190" s="172"/>
      <c r="D190" s="35">
        <f t="shared" si="23"/>
        <v>0</v>
      </c>
      <c r="E190" s="22">
        <f t="shared" si="24"/>
        <v>0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4"/>
      <c r="Y190" s="13"/>
      <c r="Z190" s="13"/>
      <c r="AA190" s="19"/>
      <c r="AB190" s="20"/>
      <c r="AC190" s="19"/>
      <c r="AD190" s="19"/>
    </row>
    <row r="191" spans="1:30" hidden="1" x14ac:dyDescent="0.35">
      <c r="A191" s="38" t="s">
        <v>88</v>
      </c>
      <c r="B191" s="171" t="s">
        <v>89</v>
      </c>
      <c r="C191" s="172"/>
      <c r="D191" s="35">
        <f t="shared" si="23"/>
        <v>0</v>
      </c>
      <c r="E191" s="22">
        <f t="shared" si="24"/>
        <v>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4"/>
      <c r="Y191" s="13"/>
      <c r="Z191" s="13"/>
      <c r="AA191" s="19"/>
      <c r="AB191" s="20"/>
      <c r="AC191" s="19"/>
      <c r="AD191" s="19"/>
    </row>
    <row r="192" spans="1:30" hidden="1" x14ac:dyDescent="0.35">
      <c r="A192" s="38" t="s">
        <v>90</v>
      </c>
      <c r="B192" s="171" t="s">
        <v>91</v>
      </c>
      <c r="C192" s="172"/>
      <c r="D192" s="35">
        <f t="shared" si="23"/>
        <v>0</v>
      </c>
      <c r="E192" s="22">
        <f t="shared" si="24"/>
        <v>0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4"/>
      <c r="Y192" s="13"/>
      <c r="Z192" s="13"/>
      <c r="AA192" s="19"/>
      <c r="AB192" s="20"/>
      <c r="AC192" s="19"/>
      <c r="AD192" s="19"/>
    </row>
    <row r="193" spans="1:30" hidden="1" x14ac:dyDescent="0.35">
      <c r="A193" s="38" t="s">
        <v>92</v>
      </c>
      <c r="B193" s="171" t="s">
        <v>93</v>
      </c>
      <c r="C193" s="172"/>
      <c r="D193" s="35">
        <f t="shared" si="23"/>
        <v>0</v>
      </c>
      <c r="E193" s="22">
        <f t="shared" si="24"/>
        <v>0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4"/>
      <c r="Y193" s="13"/>
      <c r="Z193" s="13"/>
      <c r="AA193" s="19"/>
      <c r="AB193" s="20"/>
      <c r="AC193" s="19"/>
      <c r="AD193" s="19"/>
    </row>
    <row r="194" spans="1:30" hidden="1" x14ac:dyDescent="0.35">
      <c r="A194" s="38" t="s">
        <v>94</v>
      </c>
      <c r="B194" s="171" t="s">
        <v>95</v>
      </c>
      <c r="C194" s="172"/>
      <c r="D194" s="35">
        <f t="shared" si="23"/>
        <v>0</v>
      </c>
      <c r="E194" s="22">
        <f t="shared" si="24"/>
        <v>0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4"/>
      <c r="Y194" s="13"/>
      <c r="Z194" s="13"/>
      <c r="AA194" s="19"/>
      <c r="AB194" s="20"/>
      <c r="AC194" s="19"/>
      <c r="AD194" s="19"/>
    </row>
    <row r="195" spans="1:30" hidden="1" x14ac:dyDescent="0.35">
      <c r="A195" s="38" t="s">
        <v>96</v>
      </c>
      <c r="B195" s="171" t="s">
        <v>97</v>
      </c>
      <c r="C195" s="172"/>
      <c r="D195" s="35">
        <f t="shared" si="23"/>
        <v>0</v>
      </c>
      <c r="E195" s="22">
        <f t="shared" si="24"/>
        <v>0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4"/>
      <c r="Y195" s="13"/>
      <c r="Z195" s="13"/>
      <c r="AA195" s="19"/>
      <c r="AB195" s="20"/>
      <c r="AC195" s="19"/>
      <c r="AD195" s="19"/>
    </row>
    <row r="196" spans="1:30" hidden="1" x14ac:dyDescent="0.35">
      <c r="A196" s="38" t="s">
        <v>98</v>
      </c>
      <c r="B196" s="171" t="s">
        <v>99</v>
      </c>
      <c r="C196" s="172"/>
      <c r="D196" s="35">
        <f t="shared" si="23"/>
        <v>0</v>
      </c>
      <c r="E196" s="22">
        <f t="shared" si="24"/>
        <v>0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4"/>
      <c r="Y196" s="13"/>
      <c r="Z196" s="13"/>
      <c r="AA196" s="19"/>
      <c r="AB196" s="20"/>
      <c r="AC196" s="19"/>
      <c r="AD196" s="19"/>
    </row>
    <row r="197" spans="1:30" hidden="1" x14ac:dyDescent="0.35">
      <c r="A197" s="38" t="s">
        <v>100</v>
      </c>
      <c r="B197" s="171" t="s">
        <v>101</v>
      </c>
      <c r="C197" s="172"/>
      <c r="D197" s="35">
        <f t="shared" si="23"/>
        <v>0</v>
      </c>
      <c r="E197" s="22">
        <f t="shared" si="24"/>
        <v>0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4"/>
      <c r="Y197" s="13"/>
      <c r="Z197" s="13"/>
      <c r="AA197" s="19"/>
      <c r="AB197" s="20"/>
      <c r="AC197" s="19"/>
      <c r="AD197" s="19"/>
    </row>
    <row r="198" spans="1:30" hidden="1" x14ac:dyDescent="0.35">
      <c r="A198" s="38" t="s">
        <v>102</v>
      </c>
      <c r="B198" s="171" t="s">
        <v>103</v>
      </c>
      <c r="C198" s="172"/>
      <c r="D198" s="35">
        <f t="shared" si="23"/>
        <v>0</v>
      </c>
      <c r="E198" s="22">
        <f t="shared" si="24"/>
        <v>0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4"/>
      <c r="Y198" s="13"/>
      <c r="Z198" s="13"/>
      <c r="AA198" s="19"/>
      <c r="AB198" s="20"/>
      <c r="AC198" s="19"/>
      <c r="AD198" s="19"/>
    </row>
    <row r="199" spans="1:30" hidden="1" x14ac:dyDescent="0.35">
      <c r="A199" s="38" t="s">
        <v>104</v>
      </c>
      <c r="B199" s="171" t="s">
        <v>105</v>
      </c>
      <c r="C199" s="172"/>
      <c r="D199" s="35">
        <f t="shared" si="23"/>
        <v>0</v>
      </c>
      <c r="E199" s="22">
        <f t="shared" si="24"/>
        <v>0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4"/>
      <c r="Y199" s="13"/>
      <c r="Z199" s="13"/>
      <c r="AA199" s="19"/>
      <c r="AB199" s="20"/>
      <c r="AC199" s="19"/>
      <c r="AD199" s="19"/>
    </row>
    <row r="200" spans="1:30" hidden="1" x14ac:dyDescent="0.35">
      <c r="A200" s="38" t="s">
        <v>106</v>
      </c>
      <c r="B200" s="171" t="s">
        <v>107</v>
      </c>
      <c r="C200" s="172"/>
      <c r="D200" s="35">
        <f t="shared" si="23"/>
        <v>0</v>
      </c>
      <c r="E200" s="22">
        <f t="shared" si="24"/>
        <v>0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4"/>
      <c r="Y200" s="13"/>
      <c r="Z200" s="13"/>
      <c r="AA200" s="19"/>
      <c r="AB200" s="20"/>
      <c r="AC200" s="19"/>
      <c r="AD200" s="19"/>
    </row>
    <row r="201" spans="1:30" hidden="1" x14ac:dyDescent="0.35">
      <c r="A201" s="38" t="s">
        <v>108</v>
      </c>
      <c r="B201" s="171" t="s">
        <v>109</v>
      </c>
      <c r="C201" s="172"/>
      <c r="D201" s="35">
        <f t="shared" si="23"/>
        <v>0</v>
      </c>
      <c r="E201" s="22">
        <f t="shared" si="24"/>
        <v>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4"/>
      <c r="Y201" s="13"/>
      <c r="Z201" s="13"/>
      <c r="AA201" s="19"/>
      <c r="AB201" s="20"/>
      <c r="AC201" s="19"/>
      <c r="AD201" s="19"/>
    </row>
    <row r="202" spans="1:30" hidden="1" x14ac:dyDescent="0.35">
      <c r="A202" s="38" t="s">
        <v>110</v>
      </c>
      <c r="B202" s="171" t="s">
        <v>111</v>
      </c>
      <c r="C202" s="172"/>
      <c r="D202" s="35">
        <f t="shared" si="23"/>
        <v>0</v>
      </c>
      <c r="E202" s="22">
        <f t="shared" si="24"/>
        <v>0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4"/>
      <c r="Y202" s="13"/>
      <c r="Z202" s="13"/>
      <c r="AA202" s="19"/>
      <c r="AB202" s="20"/>
      <c r="AC202" s="19"/>
      <c r="AD202" s="19"/>
    </row>
    <row r="203" spans="1:30" hidden="1" x14ac:dyDescent="0.35">
      <c r="A203" s="38" t="s">
        <v>112</v>
      </c>
      <c r="B203" s="171" t="s">
        <v>113</v>
      </c>
      <c r="C203" s="172"/>
      <c r="D203" s="35">
        <f t="shared" si="23"/>
        <v>0</v>
      </c>
      <c r="E203" s="22">
        <f t="shared" si="24"/>
        <v>0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4"/>
      <c r="Y203" s="13"/>
      <c r="Z203" s="13"/>
      <c r="AA203" s="19"/>
      <c r="AB203" s="20"/>
      <c r="AC203" s="19"/>
      <c r="AD203" s="19"/>
    </row>
    <row r="204" spans="1:30" hidden="1" x14ac:dyDescent="0.35">
      <c r="A204" s="38" t="s">
        <v>114</v>
      </c>
      <c r="B204" s="171" t="s">
        <v>115</v>
      </c>
      <c r="C204" s="172"/>
      <c r="D204" s="35">
        <f t="shared" si="23"/>
        <v>0</v>
      </c>
      <c r="E204" s="22">
        <f t="shared" si="24"/>
        <v>0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4"/>
      <c r="Y204" s="13"/>
      <c r="Z204" s="13"/>
      <c r="AA204" s="19"/>
      <c r="AB204" s="20"/>
      <c r="AC204" s="19"/>
      <c r="AD204" s="19"/>
    </row>
    <row r="205" spans="1:30" hidden="1" x14ac:dyDescent="0.35">
      <c r="A205" s="38" t="s">
        <v>116</v>
      </c>
      <c r="B205" s="171" t="s">
        <v>117</v>
      </c>
      <c r="C205" s="172"/>
      <c r="D205" s="35">
        <f t="shared" si="23"/>
        <v>0</v>
      </c>
      <c r="E205" s="22">
        <f t="shared" si="24"/>
        <v>0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4"/>
      <c r="Y205" s="13"/>
      <c r="Z205" s="13"/>
      <c r="AA205" s="19"/>
      <c r="AB205" s="20"/>
      <c r="AC205" s="19"/>
      <c r="AD205" s="19"/>
    </row>
    <row r="206" spans="1:30" hidden="1" x14ac:dyDescent="0.35">
      <c r="A206" s="38" t="s">
        <v>118</v>
      </c>
      <c r="B206" s="171" t="s">
        <v>119</v>
      </c>
      <c r="C206" s="172"/>
      <c r="D206" s="35">
        <f t="shared" si="23"/>
        <v>0</v>
      </c>
      <c r="E206" s="22">
        <f t="shared" si="24"/>
        <v>0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4"/>
      <c r="Y206" s="13"/>
      <c r="Z206" s="13"/>
      <c r="AA206" s="19"/>
      <c r="AB206" s="20"/>
      <c r="AC206" s="19"/>
      <c r="AD206" s="19"/>
    </row>
    <row r="207" spans="1:30" hidden="1" x14ac:dyDescent="0.35">
      <c r="A207" s="38" t="s">
        <v>120</v>
      </c>
      <c r="B207" s="171" t="s">
        <v>121</v>
      </c>
      <c r="C207" s="172"/>
      <c r="D207" s="35">
        <f t="shared" si="23"/>
        <v>0</v>
      </c>
      <c r="E207" s="22">
        <f t="shared" si="24"/>
        <v>0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4"/>
      <c r="Y207" s="13"/>
      <c r="Z207" s="13"/>
      <c r="AA207" s="19"/>
      <c r="AB207" s="20"/>
      <c r="AC207" s="19"/>
      <c r="AD207" s="19"/>
    </row>
    <row r="208" spans="1:30" hidden="1" x14ac:dyDescent="0.35">
      <c r="A208" s="38" t="s">
        <v>122</v>
      </c>
      <c r="B208" s="171" t="s">
        <v>123</v>
      </c>
      <c r="C208" s="172"/>
      <c r="D208" s="35">
        <f t="shared" si="23"/>
        <v>0</v>
      </c>
      <c r="E208" s="22">
        <f t="shared" si="24"/>
        <v>0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4"/>
      <c r="Y208" s="13"/>
      <c r="Z208" s="13"/>
      <c r="AA208" s="19"/>
      <c r="AB208" s="20"/>
      <c r="AC208" s="19"/>
      <c r="AD208" s="19"/>
    </row>
    <row r="209" spans="1:30" hidden="1" x14ac:dyDescent="0.35">
      <c r="A209" s="38" t="s">
        <v>124</v>
      </c>
      <c r="B209" s="171" t="s">
        <v>125</v>
      </c>
      <c r="C209" s="172"/>
      <c r="D209" s="35">
        <f t="shared" si="23"/>
        <v>0</v>
      </c>
      <c r="E209" s="22">
        <f t="shared" si="24"/>
        <v>0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4"/>
      <c r="Y209" s="13"/>
      <c r="Z209" s="13"/>
      <c r="AA209" s="19"/>
      <c r="AB209" s="20"/>
      <c r="AC209" s="19"/>
      <c r="AD209" s="19"/>
    </row>
    <row r="210" spans="1:30" hidden="1" x14ac:dyDescent="0.35">
      <c r="A210" s="38" t="s">
        <v>126</v>
      </c>
      <c r="B210" s="171" t="s">
        <v>127</v>
      </c>
      <c r="C210" s="172"/>
      <c r="D210" s="35">
        <f t="shared" si="23"/>
        <v>0</v>
      </c>
      <c r="E210" s="22">
        <f t="shared" si="24"/>
        <v>0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4"/>
      <c r="Y210" s="13"/>
      <c r="Z210" s="13"/>
      <c r="AA210" s="19"/>
      <c r="AB210" s="20"/>
      <c r="AC210" s="19"/>
      <c r="AD210" s="19"/>
    </row>
    <row r="211" spans="1:30" hidden="1" x14ac:dyDescent="0.35">
      <c r="A211" s="38" t="s">
        <v>128</v>
      </c>
      <c r="B211" s="171" t="s">
        <v>129</v>
      </c>
      <c r="C211" s="172"/>
      <c r="D211" s="35">
        <f t="shared" si="23"/>
        <v>0</v>
      </c>
      <c r="E211" s="22">
        <f t="shared" si="24"/>
        <v>0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4"/>
      <c r="Y211" s="13"/>
      <c r="Z211" s="13"/>
      <c r="AA211" s="19"/>
      <c r="AB211" s="20"/>
      <c r="AC211" s="19"/>
      <c r="AD211" s="19"/>
    </row>
    <row r="212" spans="1:30" hidden="1" x14ac:dyDescent="0.35">
      <c r="A212" s="38" t="s">
        <v>130</v>
      </c>
      <c r="B212" s="171" t="s">
        <v>131</v>
      </c>
      <c r="C212" s="172"/>
      <c r="D212" s="35">
        <f t="shared" si="23"/>
        <v>0</v>
      </c>
      <c r="E212" s="22">
        <f t="shared" si="24"/>
        <v>0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4"/>
      <c r="Y212" s="13"/>
      <c r="Z212" s="13"/>
      <c r="AA212" s="19"/>
      <c r="AB212" s="20"/>
      <c r="AC212" s="19"/>
      <c r="AD212" s="19"/>
    </row>
    <row r="213" spans="1:30" hidden="1" x14ac:dyDescent="0.35">
      <c r="A213" s="38" t="s">
        <v>132</v>
      </c>
      <c r="B213" s="171" t="s">
        <v>133</v>
      </c>
      <c r="C213" s="172"/>
      <c r="D213" s="35">
        <f t="shared" si="23"/>
        <v>0</v>
      </c>
      <c r="E213" s="22">
        <f t="shared" si="24"/>
        <v>0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4"/>
      <c r="Y213" s="13"/>
      <c r="Z213" s="13"/>
      <c r="AA213" s="19"/>
      <c r="AB213" s="20"/>
      <c r="AC213" s="19"/>
      <c r="AD213" s="19"/>
    </row>
    <row r="214" spans="1:30" hidden="1" x14ac:dyDescent="0.35">
      <c r="A214" s="38" t="s">
        <v>134</v>
      </c>
      <c r="B214" s="171" t="s">
        <v>135</v>
      </c>
      <c r="C214" s="172"/>
      <c r="D214" s="35">
        <f t="shared" si="23"/>
        <v>0</v>
      </c>
      <c r="E214" s="22">
        <f t="shared" si="24"/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4"/>
      <c r="Y214" s="13"/>
      <c r="Z214" s="13"/>
      <c r="AA214" s="19"/>
      <c r="AB214" s="20"/>
      <c r="AC214" s="19"/>
      <c r="AD214" s="19"/>
    </row>
    <row r="215" spans="1:30" hidden="1" x14ac:dyDescent="0.35">
      <c r="A215" s="38" t="s">
        <v>136</v>
      </c>
      <c r="B215" s="171" t="s">
        <v>137</v>
      </c>
      <c r="C215" s="172"/>
      <c r="D215" s="35">
        <f t="shared" si="23"/>
        <v>0</v>
      </c>
      <c r="E215" s="22">
        <f t="shared" si="24"/>
        <v>0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4"/>
      <c r="Y215" s="13"/>
      <c r="Z215" s="13"/>
      <c r="AA215" s="19"/>
      <c r="AB215" s="20"/>
      <c r="AC215" s="19"/>
      <c r="AD215" s="19"/>
    </row>
    <row r="216" spans="1:30" hidden="1" x14ac:dyDescent="0.35">
      <c r="A216" s="38" t="s">
        <v>138</v>
      </c>
      <c r="B216" s="171" t="s">
        <v>139</v>
      </c>
      <c r="C216" s="172"/>
      <c r="D216" s="35">
        <f t="shared" si="23"/>
        <v>0</v>
      </c>
      <c r="E216" s="22">
        <f t="shared" si="24"/>
        <v>0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4"/>
      <c r="Y216" s="13"/>
      <c r="Z216" s="13"/>
      <c r="AA216" s="19"/>
      <c r="AB216" s="20"/>
      <c r="AC216" s="19"/>
      <c r="AD216" s="19"/>
    </row>
    <row r="217" spans="1:30" hidden="1" x14ac:dyDescent="0.35">
      <c r="A217" s="38" t="s">
        <v>140</v>
      </c>
      <c r="B217" s="171" t="s">
        <v>141</v>
      </c>
      <c r="C217" s="172"/>
      <c r="D217" s="35">
        <f t="shared" si="23"/>
        <v>0</v>
      </c>
      <c r="E217" s="22">
        <f t="shared" si="24"/>
        <v>0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4"/>
      <c r="Y217" s="13"/>
      <c r="Z217" s="13"/>
      <c r="AA217" s="19"/>
      <c r="AB217" s="20"/>
      <c r="AC217" s="19"/>
      <c r="AD217" s="19"/>
    </row>
    <row r="218" spans="1:30" hidden="1" x14ac:dyDescent="0.35">
      <c r="A218" s="38" t="s">
        <v>142</v>
      </c>
      <c r="B218" s="171" t="s">
        <v>143</v>
      </c>
      <c r="C218" s="172"/>
      <c r="D218" s="35">
        <f t="shared" si="23"/>
        <v>0</v>
      </c>
      <c r="E218" s="22">
        <f t="shared" si="24"/>
        <v>0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4"/>
      <c r="Y218" s="13"/>
      <c r="Z218" s="13"/>
      <c r="AA218" s="19"/>
      <c r="AB218" s="20"/>
      <c r="AC218" s="19"/>
      <c r="AD218" s="19"/>
    </row>
    <row r="219" spans="1:30" hidden="1" x14ac:dyDescent="0.35">
      <c r="A219" s="38" t="s">
        <v>144</v>
      </c>
      <c r="B219" s="171" t="s">
        <v>145</v>
      </c>
      <c r="C219" s="172"/>
      <c r="D219" s="35">
        <f t="shared" ref="D219:D282" si="25">F219+G219+H219+I219+J219+K219+L219+M219+N219+O219+P219+Q219+R219+S219+T219+U219+V219+W219+X219+Y219+Z219</f>
        <v>0</v>
      </c>
      <c r="E219" s="22">
        <f t="shared" si="24"/>
        <v>0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4"/>
      <c r="Y219" s="13"/>
      <c r="Z219" s="13"/>
      <c r="AA219" s="19"/>
      <c r="AB219" s="20"/>
      <c r="AC219" s="19"/>
      <c r="AD219" s="19"/>
    </row>
    <row r="220" spans="1:30" hidden="1" x14ac:dyDescent="0.35">
      <c r="A220" s="38" t="s">
        <v>146</v>
      </c>
      <c r="B220" s="171" t="s">
        <v>147</v>
      </c>
      <c r="C220" s="172"/>
      <c r="D220" s="35">
        <f t="shared" si="25"/>
        <v>0</v>
      </c>
      <c r="E220" s="22">
        <f t="shared" si="24"/>
        <v>0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4"/>
      <c r="Y220" s="13"/>
      <c r="Z220" s="13"/>
      <c r="AA220" s="19"/>
      <c r="AB220" s="20"/>
      <c r="AC220" s="19"/>
      <c r="AD220" s="19"/>
    </row>
    <row r="221" spans="1:30" hidden="1" x14ac:dyDescent="0.35">
      <c r="A221" s="38" t="s">
        <v>148</v>
      </c>
      <c r="B221" s="171" t="s">
        <v>149</v>
      </c>
      <c r="C221" s="172"/>
      <c r="D221" s="35">
        <f t="shared" si="25"/>
        <v>0</v>
      </c>
      <c r="E221" s="22">
        <f t="shared" si="24"/>
        <v>0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4"/>
      <c r="Y221" s="13"/>
      <c r="Z221" s="13"/>
      <c r="AA221" s="19"/>
      <c r="AB221" s="20"/>
      <c r="AC221" s="19"/>
      <c r="AD221" s="19"/>
    </row>
    <row r="222" spans="1:30" hidden="1" x14ac:dyDescent="0.35">
      <c r="A222" s="38" t="s">
        <v>150</v>
      </c>
      <c r="B222" s="171" t="s">
        <v>151</v>
      </c>
      <c r="C222" s="172"/>
      <c r="D222" s="35">
        <f t="shared" si="25"/>
        <v>0</v>
      </c>
      <c r="E222" s="22">
        <f t="shared" si="24"/>
        <v>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4"/>
      <c r="Y222" s="13"/>
      <c r="Z222" s="13"/>
      <c r="AA222" s="19"/>
      <c r="AB222" s="20"/>
      <c r="AC222" s="19"/>
      <c r="AD222" s="19"/>
    </row>
    <row r="223" spans="1:30" hidden="1" x14ac:dyDescent="0.35">
      <c r="A223" s="38" t="s">
        <v>152</v>
      </c>
      <c r="B223" s="171" t="s">
        <v>153</v>
      </c>
      <c r="C223" s="172"/>
      <c r="D223" s="35">
        <f t="shared" si="25"/>
        <v>0</v>
      </c>
      <c r="E223" s="22">
        <f t="shared" si="24"/>
        <v>0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4"/>
      <c r="Y223" s="13"/>
      <c r="Z223" s="13"/>
      <c r="AA223" s="19"/>
      <c r="AB223" s="20"/>
      <c r="AC223" s="19"/>
      <c r="AD223" s="19"/>
    </row>
    <row r="224" spans="1:30" hidden="1" x14ac:dyDescent="0.35">
      <c r="A224" s="37" t="s">
        <v>0</v>
      </c>
      <c r="B224" s="182" t="s">
        <v>154</v>
      </c>
      <c r="C224" s="183"/>
      <c r="D224" s="35">
        <f t="shared" si="25"/>
        <v>0</v>
      </c>
      <c r="E224" s="22">
        <f t="shared" si="24"/>
        <v>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4"/>
      <c r="Y224" s="13"/>
      <c r="Z224" s="13"/>
      <c r="AA224" s="19"/>
      <c r="AB224" s="20"/>
      <c r="AC224" s="19"/>
      <c r="AD224" s="19"/>
    </row>
    <row r="225" spans="1:30" ht="28.5" hidden="1" customHeight="1" x14ac:dyDescent="0.35">
      <c r="A225" s="37"/>
      <c r="B225" s="193" t="s">
        <v>304</v>
      </c>
      <c r="C225" s="193"/>
      <c r="D225" s="35">
        <f>SUM(D226:D295)</f>
        <v>0</v>
      </c>
      <c r="E225" s="22">
        <f t="shared" ref="E225:Z225" si="26">SUM(E226:E295)</f>
        <v>0</v>
      </c>
      <c r="F225" s="23">
        <f t="shared" si="26"/>
        <v>0</v>
      </c>
      <c r="G225" s="23">
        <f t="shared" si="26"/>
        <v>0</v>
      </c>
      <c r="H225" s="23">
        <f t="shared" si="26"/>
        <v>0</v>
      </c>
      <c r="I225" s="23">
        <f t="shared" si="26"/>
        <v>0</v>
      </c>
      <c r="J225" s="23">
        <f t="shared" si="26"/>
        <v>0</v>
      </c>
      <c r="K225" s="23">
        <f t="shared" si="26"/>
        <v>0</v>
      </c>
      <c r="L225" s="23">
        <f t="shared" si="26"/>
        <v>0</v>
      </c>
      <c r="M225" s="23">
        <f t="shared" si="26"/>
        <v>0</v>
      </c>
      <c r="N225" s="23">
        <f t="shared" si="26"/>
        <v>0</v>
      </c>
      <c r="O225" s="23">
        <f t="shared" si="26"/>
        <v>0</v>
      </c>
      <c r="P225" s="23">
        <f t="shared" si="26"/>
        <v>0</v>
      </c>
      <c r="Q225" s="23">
        <f t="shared" si="26"/>
        <v>0</v>
      </c>
      <c r="R225" s="23">
        <f t="shared" si="26"/>
        <v>0</v>
      </c>
      <c r="S225" s="23">
        <f t="shared" si="26"/>
        <v>0</v>
      </c>
      <c r="T225" s="23">
        <f t="shared" si="26"/>
        <v>0</v>
      </c>
      <c r="U225" s="23">
        <f t="shared" si="26"/>
        <v>0</v>
      </c>
      <c r="V225" s="23">
        <f t="shared" si="26"/>
        <v>0</v>
      </c>
      <c r="W225" s="23">
        <f t="shared" si="26"/>
        <v>0</v>
      </c>
      <c r="X225" s="24">
        <f t="shared" si="26"/>
        <v>0</v>
      </c>
      <c r="Y225" s="13">
        <f t="shared" si="26"/>
        <v>0</v>
      </c>
      <c r="Z225" s="13">
        <f t="shared" si="26"/>
        <v>0</v>
      </c>
      <c r="AA225" s="19"/>
      <c r="AB225" s="20"/>
      <c r="AC225" s="19"/>
      <c r="AD225" s="19"/>
    </row>
    <row r="226" spans="1:30" hidden="1" x14ac:dyDescent="0.35">
      <c r="A226" s="37" t="s">
        <v>16</v>
      </c>
      <c r="B226" s="168" t="s">
        <v>157</v>
      </c>
      <c r="C226" s="168"/>
      <c r="D226" s="35">
        <f t="shared" si="25"/>
        <v>0</v>
      </c>
      <c r="E226" s="22">
        <f t="shared" ref="E226:E242" si="27">Z226</f>
        <v>0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4"/>
      <c r="Y226" s="13"/>
      <c r="Z226" s="13"/>
      <c r="AA226" s="19"/>
      <c r="AB226" s="20"/>
      <c r="AC226" s="19"/>
      <c r="AD226" s="19"/>
    </row>
    <row r="227" spans="1:30" hidden="1" x14ac:dyDescent="0.35">
      <c r="A227" s="37" t="s">
        <v>18</v>
      </c>
      <c r="B227" s="182" t="s">
        <v>158</v>
      </c>
      <c r="C227" s="183"/>
      <c r="D227" s="35">
        <f t="shared" si="25"/>
        <v>0</v>
      </c>
      <c r="E227" s="22">
        <f t="shared" si="27"/>
        <v>0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4"/>
      <c r="Y227" s="13"/>
      <c r="Z227" s="13"/>
      <c r="AA227" s="19"/>
      <c r="AB227" s="20"/>
      <c r="AC227" s="19"/>
      <c r="AD227" s="19"/>
    </row>
    <row r="228" spans="1:30" hidden="1" x14ac:dyDescent="0.35">
      <c r="A228" s="37" t="s">
        <v>20</v>
      </c>
      <c r="B228" s="182" t="s">
        <v>159</v>
      </c>
      <c r="C228" s="183"/>
      <c r="D228" s="35">
        <f t="shared" si="25"/>
        <v>0</v>
      </c>
      <c r="E228" s="22">
        <f t="shared" si="27"/>
        <v>0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4"/>
      <c r="Y228" s="13"/>
      <c r="Z228" s="13"/>
      <c r="AA228" s="19"/>
      <c r="AB228" s="20"/>
      <c r="AC228" s="19"/>
      <c r="AD228" s="19"/>
    </row>
    <row r="229" spans="1:30" hidden="1" x14ac:dyDescent="0.35">
      <c r="A229" s="37" t="s">
        <v>22</v>
      </c>
      <c r="B229" s="182" t="s">
        <v>160</v>
      </c>
      <c r="C229" s="183"/>
      <c r="D229" s="35">
        <f t="shared" si="25"/>
        <v>0</v>
      </c>
      <c r="E229" s="22">
        <f t="shared" si="27"/>
        <v>0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4"/>
      <c r="Y229" s="13"/>
      <c r="Z229" s="13"/>
      <c r="AA229" s="19"/>
      <c r="AB229" s="20"/>
      <c r="AC229" s="19"/>
      <c r="AD229" s="19"/>
    </row>
    <row r="230" spans="1:30" hidden="1" x14ac:dyDescent="0.35">
      <c r="A230" s="37" t="s">
        <v>24</v>
      </c>
      <c r="B230" s="182" t="s">
        <v>161</v>
      </c>
      <c r="C230" s="183"/>
      <c r="D230" s="35">
        <f t="shared" si="25"/>
        <v>0</v>
      </c>
      <c r="E230" s="22">
        <f t="shared" si="27"/>
        <v>0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4"/>
      <c r="Y230" s="13"/>
      <c r="Z230" s="13"/>
      <c r="AA230" s="19"/>
      <c r="AB230" s="20"/>
      <c r="AC230" s="19"/>
      <c r="AD230" s="19"/>
    </row>
    <row r="231" spans="1:30" hidden="1" x14ac:dyDescent="0.35">
      <c r="A231" s="37" t="s">
        <v>26</v>
      </c>
      <c r="B231" s="182" t="s">
        <v>162</v>
      </c>
      <c r="C231" s="183"/>
      <c r="D231" s="35">
        <f t="shared" si="25"/>
        <v>0</v>
      </c>
      <c r="E231" s="22">
        <f t="shared" si="27"/>
        <v>0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4"/>
      <c r="Y231" s="13"/>
      <c r="Z231" s="13"/>
      <c r="AA231" s="19"/>
      <c r="AB231" s="20"/>
      <c r="AC231" s="19"/>
      <c r="AD231" s="19"/>
    </row>
    <row r="232" spans="1:30" hidden="1" x14ac:dyDescent="0.35">
      <c r="A232" s="37" t="s">
        <v>28</v>
      </c>
      <c r="B232" s="182" t="s">
        <v>163</v>
      </c>
      <c r="C232" s="183"/>
      <c r="D232" s="35">
        <f t="shared" si="25"/>
        <v>0</v>
      </c>
      <c r="E232" s="22">
        <f t="shared" si="27"/>
        <v>0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4"/>
      <c r="Y232" s="13"/>
      <c r="Z232" s="13"/>
      <c r="AA232" s="19"/>
      <c r="AB232" s="20"/>
      <c r="AC232" s="19"/>
      <c r="AD232" s="19"/>
    </row>
    <row r="233" spans="1:30" hidden="1" x14ac:dyDescent="0.35">
      <c r="A233" s="37" t="s">
        <v>30</v>
      </c>
      <c r="B233" s="182" t="s">
        <v>164</v>
      </c>
      <c r="C233" s="183"/>
      <c r="D233" s="35">
        <f t="shared" si="25"/>
        <v>0</v>
      </c>
      <c r="E233" s="22">
        <f t="shared" si="27"/>
        <v>0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4"/>
      <c r="Y233" s="13"/>
      <c r="Z233" s="13"/>
      <c r="AA233" s="19"/>
      <c r="AB233" s="20"/>
      <c r="AC233" s="19"/>
      <c r="AD233" s="19"/>
    </row>
    <row r="234" spans="1:30" hidden="1" x14ac:dyDescent="0.35">
      <c r="A234" s="37" t="s">
        <v>32</v>
      </c>
      <c r="B234" s="166" t="s">
        <v>165</v>
      </c>
      <c r="C234" s="167"/>
      <c r="D234" s="35">
        <f t="shared" si="25"/>
        <v>0</v>
      </c>
      <c r="E234" s="22">
        <f t="shared" si="27"/>
        <v>0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4"/>
      <c r="Y234" s="13"/>
      <c r="Z234" s="13"/>
      <c r="AA234" s="19"/>
      <c r="AB234" s="20"/>
      <c r="AC234" s="19"/>
      <c r="AD234" s="19"/>
    </row>
    <row r="235" spans="1:30" hidden="1" x14ac:dyDescent="0.35">
      <c r="A235" s="37" t="s">
        <v>34</v>
      </c>
      <c r="B235" s="166" t="s">
        <v>166</v>
      </c>
      <c r="C235" s="167"/>
      <c r="D235" s="35">
        <f t="shared" si="25"/>
        <v>0</v>
      </c>
      <c r="E235" s="22">
        <f t="shared" si="27"/>
        <v>0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4"/>
      <c r="Y235" s="13"/>
      <c r="Z235" s="13"/>
      <c r="AA235" s="19"/>
      <c r="AB235" s="20"/>
      <c r="AC235" s="19"/>
      <c r="AD235" s="19"/>
    </row>
    <row r="236" spans="1:30" hidden="1" x14ac:dyDescent="0.35">
      <c r="A236" s="37" t="s">
        <v>36</v>
      </c>
      <c r="B236" s="166" t="s">
        <v>167</v>
      </c>
      <c r="C236" s="167"/>
      <c r="D236" s="35">
        <f t="shared" si="25"/>
        <v>0</v>
      </c>
      <c r="E236" s="22">
        <f t="shared" si="27"/>
        <v>0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4"/>
      <c r="Y236" s="13"/>
      <c r="Z236" s="13"/>
      <c r="AA236" s="19"/>
      <c r="AB236" s="20"/>
      <c r="AC236" s="19"/>
      <c r="AD236" s="19"/>
    </row>
    <row r="237" spans="1:30" hidden="1" x14ac:dyDescent="0.35">
      <c r="A237" s="37" t="s">
        <v>38</v>
      </c>
      <c r="B237" s="166" t="s">
        <v>168</v>
      </c>
      <c r="C237" s="167"/>
      <c r="D237" s="35">
        <f t="shared" si="25"/>
        <v>0</v>
      </c>
      <c r="E237" s="22">
        <f t="shared" si="27"/>
        <v>0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4"/>
      <c r="Y237" s="13"/>
      <c r="Z237" s="13"/>
      <c r="AA237" s="19"/>
      <c r="AB237" s="20"/>
      <c r="AC237" s="19"/>
      <c r="AD237" s="19"/>
    </row>
    <row r="238" spans="1:30" hidden="1" x14ac:dyDescent="0.35">
      <c r="A238" s="37" t="s">
        <v>40</v>
      </c>
      <c r="B238" s="166" t="s">
        <v>169</v>
      </c>
      <c r="C238" s="167"/>
      <c r="D238" s="35">
        <f t="shared" si="25"/>
        <v>0</v>
      </c>
      <c r="E238" s="22">
        <f t="shared" si="27"/>
        <v>0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4"/>
      <c r="Y238" s="13"/>
      <c r="Z238" s="13"/>
      <c r="AA238" s="19"/>
      <c r="AB238" s="20"/>
      <c r="AC238" s="19"/>
      <c r="AD238" s="19"/>
    </row>
    <row r="239" spans="1:30" hidden="1" x14ac:dyDescent="0.35">
      <c r="A239" s="37" t="s">
        <v>42</v>
      </c>
      <c r="B239" s="166" t="s">
        <v>170</v>
      </c>
      <c r="C239" s="167"/>
      <c r="D239" s="35">
        <f t="shared" si="25"/>
        <v>0</v>
      </c>
      <c r="E239" s="22">
        <f t="shared" si="27"/>
        <v>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4"/>
      <c r="Y239" s="13"/>
      <c r="Z239" s="13"/>
      <c r="AA239" s="19"/>
      <c r="AB239" s="20"/>
      <c r="AC239" s="19"/>
      <c r="AD239" s="19"/>
    </row>
    <row r="240" spans="1:30" hidden="1" x14ac:dyDescent="0.35">
      <c r="A240" s="37" t="s">
        <v>44</v>
      </c>
      <c r="B240" s="166" t="s">
        <v>171</v>
      </c>
      <c r="C240" s="167"/>
      <c r="D240" s="35">
        <f t="shared" si="25"/>
        <v>0</v>
      </c>
      <c r="E240" s="22">
        <f t="shared" si="27"/>
        <v>0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4"/>
      <c r="Y240" s="13"/>
      <c r="Z240" s="13"/>
      <c r="AA240" s="19"/>
      <c r="AB240" s="20"/>
      <c r="AC240" s="19"/>
      <c r="AD240" s="19"/>
    </row>
    <row r="241" spans="1:30" hidden="1" x14ac:dyDescent="0.35">
      <c r="A241" s="37" t="s">
        <v>46</v>
      </c>
      <c r="B241" s="166" t="s">
        <v>172</v>
      </c>
      <c r="C241" s="167"/>
      <c r="D241" s="35">
        <f t="shared" si="25"/>
        <v>0</v>
      </c>
      <c r="E241" s="22">
        <f t="shared" si="27"/>
        <v>0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4"/>
      <c r="Y241" s="13"/>
      <c r="Z241" s="13"/>
      <c r="AA241" s="19"/>
      <c r="AB241" s="20"/>
      <c r="AC241" s="19"/>
      <c r="AD241" s="19"/>
    </row>
    <row r="242" spans="1:30" hidden="1" x14ac:dyDescent="0.35">
      <c r="A242" s="37" t="s">
        <v>48</v>
      </c>
      <c r="B242" s="166" t="s">
        <v>173</v>
      </c>
      <c r="C242" s="167"/>
      <c r="D242" s="35">
        <f t="shared" si="25"/>
        <v>0</v>
      </c>
      <c r="E242" s="22">
        <f t="shared" si="27"/>
        <v>0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4"/>
      <c r="Y242" s="13"/>
      <c r="Z242" s="13"/>
      <c r="AA242" s="19"/>
      <c r="AB242" s="20"/>
      <c r="AC242" s="19"/>
      <c r="AD242" s="19"/>
    </row>
    <row r="243" spans="1:30" hidden="1" x14ac:dyDescent="0.35">
      <c r="A243" s="37" t="s">
        <v>50</v>
      </c>
      <c r="B243" s="166" t="s">
        <v>174</v>
      </c>
      <c r="C243" s="167"/>
      <c r="D243" s="35">
        <f t="shared" si="25"/>
        <v>0</v>
      </c>
      <c r="E243" s="22">
        <f t="shared" ref="E243:E306" si="28">Z243</f>
        <v>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4"/>
      <c r="Y243" s="13"/>
      <c r="Z243" s="13"/>
      <c r="AA243" s="19"/>
      <c r="AB243" s="20"/>
      <c r="AC243" s="19"/>
      <c r="AD243" s="19"/>
    </row>
    <row r="244" spans="1:30" hidden="1" x14ac:dyDescent="0.35">
      <c r="A244" s="37" t="s">
        <v>52</v>
      </c>
      <c r="B244" s="166" t="s">
        <v>175</v>
      </c>
      <c r="C244" s="167"/>
      <c r="D244" s="35">
        <f t="shared" si="25"/>
        <v>0</v>
      </c>
      <c r="E244" s="22">
        <f t="shared" si="28"/>
        <v>0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4"/>
      <c r="Y244" s="13"/>
      <c r="Z244" s="13"/>
      <c r="AA244" s="19"/>
      <c r="AB244" s="20"/>
      <c r="AC244" s="19"/>
      <c r="AD244" s="19"/>
    </row>
    <row r="245" spans="1:30" hidden="1" x14ac:dyDescent="0.35">
      <c r="A245" s="37" t="s">
        <v>54</v>
      </c>
      <c r="B245" s="166" t="s">
        <v>176</v>
      </c>
      <c r="C245" s="167"/>
      <c r="D245" s="35">
        <f t="shared" si="25"/>
        <v>0</v>
      </c>
      <c r="E245" s="22">
        <f t="shared" si="28"/>
        <v>0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4"/>
      <c r="Y245" s="13"/>
      <c r="Z245" s="13"/>
      <c r="AA245" s="19"/>
      <c r="AB245" s="20"/>
      <c r="AC245" s="19"/>
      <c r="AD245" s="19"/>
    </row>
    <row r="246" spans="1:30" hidden="1" x14ac:dyDescent="0.35">
      <c r="A246" s="37" t="s">
        <v>56</v>
      </c>
      <c r="B246" s="166" t="s">
        <v>177</v>
      </c>
      <c r="C246" s="167"/>
      <c r="D246" s="35">
        <f t="shared" si="25"/>
        <v>0</v>
      </c>
      <c r="E246" s="22">
        <f t="shared" si="28"/>
        <v>0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4"/>
      <c r="Y246" s="13"/>
      <c r="Z246" s="13"/>
      <c r="AA246" s="19"/>
      <c r="AB246" s="20"/>
      <c r="AC246" s="19"/>
      <c r="AD246" s="19"/>
    </row>
    <row r="247" spans="1:30" hidden="1" x14ac:dyDescent="0.35">
      <c r="A247" s="37" t="s">
        <v>58</v>
      </c>
      <c r="B247" s="166" t="s">
        <v>178</v>
      </c>
      <c r="C247" s="167"/>
      <c r="D247" s="35">
        <f t="shared" si="25"/>
        <v>0</v>
      </c>
      <c r="E247" s="22">
        <f t="shared" si="28"/>
        <v>0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4"/>
      <c r="Y247" s="13"/>
      <c r="Z247" s="13"/>
      <c r="AA247" s="19"/>
      <c r="AB247" s="20"/>
      <c r="AC247" s="19"/>
      <c r="AD247" s="19"/>
    </row>
    <row r="248" spans="1:30" hidden="1" x14ac:dyDescent="0.35">
      <c r="A248" s="37" t="s">
        <v>60</v>
      </c>
      <c r="B248" s="166" t="s">
        <v>179</v>
      </c>
      <c r="C248" s="167"/>
      <c r="D248" s="35">
        <f t="shared" si="25"/>
        <v>0</v>
      </c>
      <c r="E248" s="22">
        <f t="shared" si="28"/>
        <v>0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4"/>
      <c r="Y248" s="13"/>
      <c r="Z248" s="13"/>
      <c r="AA248" s="19"/>
      <c r="AB248" s="20"/>
      <c r="AC248" s="19"/>
      <c r="AD248" s="19"/>
    </row>
    <row r="249" spans="1:30" hidden="1" x14ac:dyDescent="0.35">
      <c r="A249" s="37" t="s">
        <v>62</v>
      </c>
      <c r="B249" s="164" t="s">
        <v>180</v>
      </c>
      <c r="C249" s="165"/>
      <c r="D249" s="35">
        <f t="shared" si="25"/>
        <v>0</v>
      </c>
      <c r="E249" s="22">
        <f t="shared" si="28"/>
        <v>0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4"/>
      <c r="Y249" s="13"/>
      <c r="Z249" s="13"/>
      <c r="AA249" s="19"/>
      <c r="AB249" s="20"/>
      <c r="AC249" s="19"/>
      <c r="AD249" s="19"/>
    </row>
    <row r="250" spans="1:30" hidden="1" x14ac:dyDescent="0.35">
      <c r="A250" s="37" t="s">
        <v>64</v>
      </c>
      <c r="B250" s="164" t="s">
        <v>181</v>
      </c>
      <c r="C250" s="165"/>
      <c r="D250" s="35">
        <f t="shared" si="25"/>
        <v>0</v>
      </c>
      <c r="E250" s="22">
        <f t="shared" si="28"/>
        <v>0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4"/>
      <c r="Y250" s="13"/>
      <c r="Z250" s="13"/>
      <c r="AA250" s="19"/>
      <c r="AB250" s="20"/>
      <c r="AC250" s="19"/>
      <c r="AD250" s="19"/>
    </row>
    <row r="251" spans="1:30" hidden="1" x14ac:dyDescent="0.35">
      <c r="A251" s="37" t="s">
        <v>66</v>
      </c>
      <c r="B251" s="164" t="s">
        <v>182</v>
      </c>
      <c r="C251" s="165"/>
      <c r="D251" s="35">
        <f t="shared" si="25"/>
        <v>0</v>
      </c>
      <c r="E251" s="22">
        <f t="shared" si="28"/>
        <v>0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4"/>
      <c r="Y251" s="13"/>
      <c r="Z251" s="13"/>
      <c r="AA251" s="19"/>
      <c r="AB251" s="20"/>
      <c r="AC251" s="19"/>
      <c r="AD251" s="19"/>
    </row>
    <row r="252" spans="1:30" hidden="1" x14ac:dyDescent="0.35">
      <c r="A252" s="37" t="s">
        <v>68</v>
      </c>
      <c r="B252" s="164" t="s">
        <v>183</v>
      </c>
      <c r="C252" s="165"/>
      <c r="D252" s="35">
        <f t="shared" si="25"/>
        <v>0</v>
      </c>
      <c r="E252" s="22">
        <f t="shared" si="28"/>
        <v>0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4"/>
      <c r="Y252" s="13"/>
      <c r="Z252" s="13"/>
      <c r="AA252" s="19"/>
      <c r="AB252" s="20"/>
      <c r="AC252" s="19"/>
      <c r="AD252" s="19"/>
    </row>
    <row r="253" spans="1:30" hidden="1" x14ac:dyDescent="0.35">
      <c r="A253" s="37" t="s">
        <v>70</v>
      </c>
      <c r="B253" s="164" t="s">
        <v>184</v>
      </c>
      <c r="C253" s="165"/>
      <c r="D253" s="35">
        <f t="shared" si="25"/>
        <v>0</v>
      </c>
      <c r="E253" s="22">
        <f t="shared" si="28"/>
        <v>0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13"/>
      <c r="Z253" s="13"/>
      <c r="AA253" s="19"/>
      <c r="AB253" s="20"/>
      <c r="AC253" s="19"/>
      <c r="AD253" s="19"/>
    </row>
    <row r="254" spans="1:30" hidden="1" x14ac:dyDescent="0.35">
      <c r="A254" s="37" t="s">
        <v>72</v>
      </c>
      <c r="B254" s="164" t="s">
        <v>185</v>
      </c>
      <c r="C254" s="165"/>
      <c r="D254" s="35">
        <f t="shared" si="25"/>
        <v>0</v>
      </c>
      <c r="E254" s="22">
        <f t="shared" si="28"/>
        <v>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4"/>
      <c r="Y254" s="13"/>
      <c r="Z254" s="13"/>
      <c r="AA254" s="19"/>
      <c r="AB254" s="20"/>
      <c r="AC254" s="19"/>
      <c r="AD254" s="19"/>
    </row>
    <row r="255" spans="1:30" hidden="1" x14ac:dyDescent="0.35">
      <c r="A255" s="38" t="s">
        <v>74</v>
      </c>
      <c r="B255" s="164" t="s">
        <v>186</v>
      </c>
      <c r="C255" s="165"/>
      <c r="D255" s="35">
        <f t="shared" si="25"/>
        <v>0</v>
      </c>
      <c r="E255" s="22">
        <f t="shared" si="28"/>
        <v>0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4"/>
      <c r="Y255" s="13"/>
      <c r="Z255" s="13"/>
      <c r="AA255" s="19"/>
      <c r="AB255" s="20"/>
      <c r="AC255" s="19"/>
      <c r="AD255" s="19"/>
    </row>
    <row r="256" spans="1:30" hidden="1" x14ac:dyDescent="0.35">
      <c r="A256" s="38" t="s">
        <v>76</v>
      </c>
      <c r="B256" s="164" t="s">
        <v>187</v>
      </c>
      <c r="C256" s="165"/>
      <c r="D256" s="35">
        <f t="shared" si="25"/>
        <v>0</v>
      </c>
      <c r="E256" s="22">
        <f t="shared" si="28"/>
        <v>0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4"/>
      <c r="Y256" s="13"/>
      <c r="Z256" s="13"/>
      <c r="AA256" s="19"/>
      <c r="AB256" s="20"/>
      <c r="AC256" s="19"/>
      <c r="AD256" s="19"/>
    </row>
    <row r="257" spans="1:30" hidden="1" x14ac:dyDescent="0.35">
      <c r="A257" s="38" t="s">
        <v>78</v>
      </c>
      <c r="B257" s="164" t="s">
        <v>188</v>
      </c>
      <c r="C257" s="165"/>
      <c r="D257" s="35">
        <f t="shared" si="25"/>
        <v>0</v>
      </c>
      <c r="E257" s="22">
        <f t="shared" si="28"/>
        <v>0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4"/>
      <c r="Y257" s="13"/>
      <c r="Z257" s="13"/>
      <c r="AA257" s="19"/>
      <c r="AB257" s="20"/>
      <c r="AC257" s="19"/>
      <c r="AD257" s="19"/>
    </row>
    <row r="258" spans="1:30" hidden="1" x14ac:dyDescent="0.35">
      <c r="A258" s="38" t="s">
        <v>80</v>
      </c>
      <c r="B258" s="164" t="s">
        <v>189</v>
      </c>
      <c r="C258" s="165"/>
      <c r="D258" s="35">
        <f t="shared" si="25"/>
        <v>0</v>
      </c>
      <c r="E258" s="22">
        <f t="shared" si="28"/>
        <v>0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4"/>
      <c r="Y258" s="13"/>
      <c r="Z258" s="13"/>
      <c r="AA258" s="19"/>
      <c r="AB258" s="20"/>
      <c r="AC258" s="19"/>
      <c r="AD258" s="19"/>
    </row>
    <row r="259" spans="1:30" ht="18.75" hidden="1" customHeight="1" x14ac:dyDescent="0.35">
      <c r="A259" s="38" t="s">
        <v>82</v>
      </c>
      <c r="B259" s="168" t="s">
        <v>83</v>
      </c>
      <c r="C259" s="168"/>
      <c r="D259" s="35">
        <f t="shared" si="25"/>
        <v>0</v>
      </c>
      <c r="E259" s="22">
        <f>Z259+F259</f>
        <v>0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4"/>
      <c r="Y259" s="13"/>
      <c r="Z259" s="13"/>
      <c r="AA259" s="19"/>
      <c r="AB259" s="20"/>
      <c r="AC259" s="19"/>
      <c r="AD259" s="19"/>
    </row>
    <row r="260" spans="1:30" hidden="1" x14ac:dyDescent="0.35">
      <c r="A260" s="38" t="s">
        <v>84</v>
      </c>
      <c r="B260" s="168" t="s">
        <v>190</v>
      </c>
      <c r="C260" s="168"/>
      <c r="D260" s="35">
        <f t="shared" si="25"/>
        <v>0</v>
      </c>
      <c r="E260" s="22">
        <f t="shared" si="28"/>
        <v>0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4"/>
      <c r="Y260" s="13"/>
      <c r="Z260" s="13"/>
      <c r="AA260" s="19"/>
      <c r="AB260" s="20"/>
      <c r="AC260" s="19"/>
      <c r="AD260" s="19"/>
    </row>
    <row r="261" spans="1:30" hidden="1" x14ac:dyDescent="0.35">
      <c r="A261" s="38" t="s">
        <v>86</v>
      </c>
      <c r="B261" s="168" t="s">
        <v>191</v>
      </c>
      <c r="C261" s="168"/>
      <c r="D261" s="35">
        <f t="shared" si="25"/>
        <v>0</v>
      </c>
      <c r="E261" s="22">
        <f t="shared" si="28"/>
        <v>0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4"/>
      <c r="Y261" s="13"/>
      <c r="Z261" s="13"/>
      <c r="AA261" s="19"/>
      <c r="AB261" s="20"/>
      <c r="AC261" s="19"/>
      <c r="AD261" s="19"/>
    </row>
    <row r="262" spans="1:30" hidden="1" x14ac:dyDescent="0.35">
      <c r="A262" s="38" t="s">
        <v>88</v>
      </c>
      <c r="B262" s="168" t="s">
        <v>192</v>
      </c>
      <c r="C262" s="168"/>
      <c r="D262" s="35">
        <f t="shared" si="25"/>
        <v>0</v>
      </c>
      <c r="E262" s="22">
        <f t="shared" si="28"/>
        <v>0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4"/>
      <c r="Y262" s="13"/>
      <c r="Z262" s="13"/>
      <c r="AA262" s="19"/>
      <c r="AB262" s="20"/>
      <c r="AC262" s="19"/>
      <c r="AD262" s="19"/>
    </row>
    <row r="263" spans="1:30" hidden="1" x14ac:dyDescent="0.35">
      <c r="A263" s="38" t="s">
        <v>90</v>
      </c>
      <c r="B263" s="168" t="s">
        <v>193</v>
      </c>
      <c r="C263" s="168"/>
      <c r="D263" s="35">
        <f t="shared" si="25"/>
        <v>0</v>
      </c>
      <c r="E263" s="22">
        <f t="shared" si="28"/>
        <v>0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4"/>
      <c r="Y263" s="13"/>
      <c r="Z263" s="13"/>
      <c r="AA263" s="19"/>
      <c r="AB263" s="20"/>
      <c r="AC263" s="19"/>
      <c r="AD263" s="19"/>
    </row>
    <row r="264" spans="1:30" hidden="1" x14ac:dyDescent="0.35">
      <c r="A264" s="38" t="s">
        <v>92</v>
      </c>
      <c r="B264" s="168" t="s">
        <v>194</v>
      </c>
      <c r="C264" s="168"/>
      <c r="D264" s="35">
        <f t="shared" si="25"/>
        <v>0</v>
      </c>
      <c r="E264" s="22">
        <f t="shared" si="28"/>
        <v>0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4"/>
      <c r="Y264" s="13"/>
      <c r="Z264" s="13"/>
      <c r="AA264" s="19"/>
      <c r="AB264" s="20"/>
      <c r="AC264" s="19"/>
      <c r="AD264" s="19"/>
    </row>
    <row r="265" spans="1:30" hidden="1" x14ac:dyDescent="0.35">
      <c r="A265" s="38" t="s">
        <v>94</v>
      </c>
      <c r="B265" s="179" t="s">
        <v>195</v>
      </c>
      <c r="C265" s="179"/>
      <c r="D265" s="35">
        <f t="shared" si="25"/>
        <v>0</v>
      </c>
      <c r="E265" s="22">
        <f t="shared" si="28"/>
        <v>0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4"/>
      <c r="Y265" s="13"/>
      <c r="Z265" s="13"/>
      <c r="AA265" s="19"/>
      <c r="AB265" s="20"/>
      <c r="AC265" s="19"/>
      <c r="AD265" s="19"/>
    </row>
    <row r="266" spans="1:30" hidden="1" x14ac:dyDescent="0.35">
      <c r="A266" s="38" t="s">
        <v>96</v>
      </c>
      <c r="B266" s="179" t="s">
        <v>196</v>
      </c>
      <c r="C266" s="179"/>
      <c r="D266" s="35">
        <f t="shared" si="25"/>
        <v>0</v>
      </c>
      <c r="E266" s="22">
        <f t="shared" si="28"/>
        <v>0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4"/>
      <c r="Y266" s="13"/>
      <c r="Z266" s="13"/>
      <c r="AA266" s="19"/>
      <c r="AB266" s="20"/>
      <c r="AC266" s="19"/>
      <c r="AD266" s="19"/>
    </row>
    <row r="267" spans="1:30" hidden="1" x14ac:dyDescent="0.35">
      <c r="A267" s="38" t="s">
        <v>98</v>
      </c>
      <c r="B267" s="179" t="s">
        <v>197</v>
      </c>
      <c r="C267" s="179"/>
      <c r="D267" s="35">
        <f t="shared" si="25"/>
        <v>0</v>
      </c>
      <c r="E267" s="22">
        <f t="shared" si="28"/>
        <v>0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4"/>
      <c r="Y267" s="13"/>
      <c r="Z267" s="13"/>
      <c r="AA267" s="19"/>
      <c r="AB267" s="20"/>
      <c r="AC267" s="19"/>
      <c r="AD267" s="19"/>
    </row>
    <row r="268" spans="1:30" hidden="1" x14ac:dyDescent="0.35">
      <c r="A268" s="38" t="s">
        <v>100</v>
      </c>
      <c r="B268" s="179" t="s">
        <v>198</v>
      </c>
      <c r="C268" s="179"/>
      <c r="D268" s="35">
        <f t="shared" si="25"/>
        <v>0</v>
      </c>
      <c r="E268" s="22">
        <f t="shared" si="28"/>
        <v>0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4"/>
      <c r="Y268" s="13"/>
      <c r="Z268" s="13"/>
      <c r="AA268" s="19"/>
      <c r="AB268" s="20"/>
      <c r="AC268" s="19"/>
      <c r="AD268" s="19"/>
    </row>
    <row r="269" spans="1:30" hidden="1" x14ac:dyDescent="0.35">
      <c r="A269" s="38" t="s">
        <v>102</v>
      </c>
      <c r="B269" s="179" t="s">
        <v>199</v>
      </c>
      <c r="C269" s="179"/>
      <c r="D269" s="35">
        <f t="shared" si="25"/>
        <v>0</v>
      </c>
      <c r="E269" s="22">
        <f t="shared" si="28"/>
        <v>0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4"/>
      <c r="Y269" s="13"/>
      <c r="Z269" s="13"/>
      <c r="AA269" s="19"/>
      <c r="AB269" s="20"/>
      <c r="AC269" s="19"/>
      <c r="AD269" s="19"/>
    </row>
    <row r="270" spans="1:30" hidden="1" x14ac:dyDescent="0.35">
      <c r="A270" s="38" t="s">
        <v>104</v>
      </c>
      <c r="B270" s="179" t="s">
        <v>200</v>
      </c>
      <c r="C270" s="179"/>
      <c r="D270" s="35">
        <f t="shared" si="25"/>
        <v>0</v>
      </c>
      <c r="E270" s="22">
        <f t="shared" si="28"/>
        <v>0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4"/>
      <c r="Y270" s="13"/>
      <c r="Z270" s="13"/>
      <c r="AA270" s="19"/>
      <c r="AB270" s="20"/>
      <c r="AC270" s="19"/>
      <c r="AD270" s="19"/>
    </row>
    <row r="271" spans="1:30" hidden="1" x14ac:dyDescent="0.35">
      <c r="A271" s="38" t="s">
        <v>106</v>
      </c>
      <c r="B271" s="179" t="s">
        <v>201</v>
      </c>
      <c r="C271" s="179"/>
      <c r="D271" s="35">
        <f t="shared" si="25"/>
        <v>0</v>
      </c>
      <c r="E271" s="22">
        <f t="shared" si="28"/>
        <v>0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4"/>
      <c r="Y271" s="13"/>
      <c r="Z271" s="13"/>
      <c r="AA271" s="19"/>
      <c r="AB271" s="20"/>
      <c r="AC271" s="19"/>
      <c r="AD271" s="19"/>
    </row>
    <row r="272" spans="1:30" hidden="1" x14ac:dyDescent="0.35">
      <c r="A272" s="38" t="s">
        <v>108</v>
      </c>
      <c r="B272" s="179" t="s">
        <v>202</v>
      </c>
      <c r="C272" s="179"/>
      <c r="D272" s="35">
        <f t="shared" si="25"/>
        <v>0</v>
      </c>
      <c r="E272" s="22">
        <f t="shared" si="28"/>
        <v>0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4"/>
      <c r="Y272" s="13"/>
      <c r="Z272" s="13"/>
      <c r="AA272" s="19"/>
      <c r="AB272" s="20"/>
      <c r="AC272" s="19"/>
      <c r="AD272" s="19"/>
    </row>
    <row r="273" spans="1:30" hidden="1" x14ac:dyDescent="0.35">
      <c r="A273" s="38" t="s">
        <v>110</v>
      </c>
      <c r="B273" s="180" t="s">
        <v>203</v>
      </c>
      <c r="C273" s="180"/>
      <c r="D273" s="35">
        <f t="shared" si="25"/>
        <v>0</v>
      </c>
      <c r="E273" s="22">
        <f t="shared" si="28"/>
        <v>0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4"/>
      <c r="Y273" s="13"/>
      <c r="Z273" s="13"/>
      <c r="AA273" s="19"/>
      <c r="AB273" s="20"/>
      <c r="AC273" s="19"/>
      <c r="AD273" s="19"/>
    </row>
    <row r="274" spans="1:30" hidden="1" x14ac:dyDescent="0.35">
      <c r="A274" s="38" t="s">
        <v>112</v>
      </c>
      <c r="B274" s="179" t="s">
        <v>204</v>
      </c>
      <c r="C274" s="179"/>
      <c r="D274" s="35">
        <f t="shared" si="25"/>
        <v>0</v>
      </c>
      <c r="E274" s="22">
        <f t="shared" si="28"/>
        <v>0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4"/>
      <c r="Y274" s="13"/>
      <c r="Z274" s="13"/>
      <c r="AA274" s="19"/>
      <c r="AB274" s="20"/>
      <c r="AC274" s="19"/>
      <c r="AD274" s="19"/>
    </row>
    <row r="275" spans="1:30" hidden="1" x14ac:dyDescent="0.35">
      <c r="A275" s="38" t="s">
        <v>114</v>
      </c>
      <c r="B275" s="179" t="s">
        <v>205</v>
      </c>
      <c r="C275" s="179"/>
      <c r="D275" s="35">
        <f t="shared" si="25"/>
        <v>0</v>
      </c>
      <c r="E275" s="22">
        <f t="shared" si="28"/>
        <v>0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4"/>
      <c r="Y275" s="13"/>
      <c r="Z275" s="13"/>
      <c r="AA275" s="19"/>
      <c r="AB275" s="20"/>
      <c r="AC275" s="19"/>
      <c r="AD275" s="19"/>
    </row>
    <row r="276" spans="1:30" hidden="1" x14ac:dyDescent="0.35">
      <c r="A276" s="38" t="s">
        <v>116</v>
      </c>
      <c r="B276" s="168" t="s">
        <v>206</v>
      </c>
      <c r="C276" s="168"/>
      <c r="D276" s="35">
        <f t="shared" si="25"/>
        <v>0</v>
      </c>
      <c r="E276" s="22">
        <f t="shared" si="28"/>
        <v>0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4"/>
      <c r="Y276" s="13"/>
      <c r="Z276" s="13"/>
      <c r="AA276" s="19"/>
      <c r="AB276" s="20"/>
      <c r="AC276" s="19"/>
      <c r="AD276" s="19"/>
    </row>
    <row r="277" spans="1:30" hidden="1" x14ac:dyDescent="0.35">
      <c r="A277" s="38" t="s">
        <v>118</v>
      </c>
      <c r="B277" s="168" t="s">
        <v>207</v>
      </c>
      <c r="C277" s="168"/>
      <c r="D277" s="35">
        <f t="shared" si="25"/>
        <v>0</v>
      </c>
      <c r="E277" s="22">
        <f t="shared" si="28"/>
        <v>0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4"/>
      <c r="Y277" s="13"/>
      <c r="Z277" s="13"/>
      <c r="AA277" s="19"/>
      <c r="AB277" s="20"/>
      <c r="AC277" s="19"/>
      <c r="AD277" s="19"/>
    </row>
    <row r="278" spans="1:30" hidden="1" x14ac:dyDescent="0.35">
      <c r="A278" s="38" t="s">
        <v>120</v>
      </c>
      <c r="B278" s="168" t="s">
        <v>208</v>
      </c>
      <c r="C278" s="168"/>
      <c r="D278" s="35">
        <f t="shared" si="25"/>
        <v>0</v>
      </c>
      <c r="E278" s="22">
        <f t="shared" si="28"/>
        <v>0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4"/>
      <c r="Y278" s="13"/>
      <c r="Z278" s="13"/>
      <c r="AA278" s="19"/>
      <c r="AB278" s="20"/>
      <c r="AC278" s="19"/>
      <c r="AD278" s="19"/>
    </row>
    <row r="279" spans="1:30" hidden="1" x14ac:dyDescent="0.35">
      <c r="A279" s="38" t="s">
        <v>122</v>
      </c>
      <c r="B279" s="168" t="s">
        <v>209</v>
      </c>
      <c r="C279" s="168"/>
      <c r="D279" s="35">
        <f t="shared" si="25"/>
        <v>0</v>
      </c>
      <c r="E279" s="22">
        <f t="shared" si="28"/>
        <v>0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4"/>
      <c r="Y279" s="13"/>
      <c r="Z279" s="13"/>
      <c r="AA279" s="19"/>
      <c r="AB279" s="20"/>
      <c r="AC279" s="19"/>
      <c r="AD279" s="19"/>
    </row>
    <row r="280" spans="1:30" hidden="1" x14ac:dyDescent="0.35">
      <c r="A280" s="38" t="s">
        <v>124</v>
      </c>
      <c r="B280" s="168" t="s">
        <v>210</v>
      </c>
      <c r="C280" s="168"/>
      <c r="D280" s="35">
        <f t="shared" si="25"/>
        <v>0</v>
      </c>
      <c r="E280" s="22">
        <f t="shared" si="28"/>
        <v>0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4"/>
      <c r="Y280" s="13"/>
      <c r="Z280" s="13"/>
      <c r="AA280" s="19"/>
      <c r="AB280" s="20"/>
      <c r="AC280" s="19"/>
      <c r="AD280" s="19"/>
    </row>
    <row r="281" spans="1:30" hidden="1" x14ac:dyDescent="0.35">
      <c r="A281" s="38" t="s">
        <v>126</v>
      </c>
      <c r="B281" s="168" t="s">
        <v>211</v>
      </c>
      <c r="C281" s="168"/>
      <c r="D281" s="35">
        <f t="shared" si="25"/>
        <v>0</v>
      </c>
      <c r="E281" s="22">
        <f t="shared" si="28"/>
        <v>0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4"/>
      <c r="Y281" s="13"/>
      <c r="Z281" s="13"/>
      <c r="AA281" s="19"/>
      <c r="AB281" s="20"/>
      <c r="AC281" s="19"/>
      <c r="AD281" s="19"/>
    </row>
    <row r="282" spans="1:30" hidden="1" x14ac:dyDescent="0.35">
      <c r="A282" s="38" t="s">
        <v>128</v>
      </c>
      <c r="B282" s="168" t="s">
        <v>212</v>
      </c>
      <c r="C282" s="168"/>
      <c r="D282" s="35">
        <f t="shared" si="25"/>
        <v>0</v>
      </c>
      <c r="E282" s="22">
        <f t="shared" si="28"/>
        <v>0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4"/>
      <c r="Y282" s="13"/>
      <c r="Z282" s="13"/>
      <c r="AA282" s="19"/>
      <c r="AB282" s="20"/>
      <c r="AC282" s="19"/>
      <c r="AD282" s="19"/>
    </row>
    <row r="283" spans="1:30" hidden="1" x14ac:dyDescent="0.35">
      <c r="A283" s="38" t="s">
        <v>130</v>
      </c>
      <c r="B283" s="168" t="s">
        <v>213</v>
      </c>
      <c r="C283" s="168"/>
      <c r="D283" s="35">
        <f t="shared" ref="D283:D346" si="29">F283+G283+H283+I283+J283+K283+L283+M283+N283+O283+P283+Q283+R283+S283+T283+U283+V283+W283+X283+Y283+Z283</f>
        <v>0</v>
      </c>
      <c r="E283" s="22">
        <f t="shared" si="28"/>
        <v>0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4"/>
      <c r="Y283" s="13"/>
      <c r="Z283" s="13"/>
      <c r="AA283" s="19"/>
      <c r="AB283" s="20"/>
      <c r="AC283" s="19"/>
      <c r="AD283" s="19"/>
    </row>
    <row r="284" spans="1:30" hidden="1" x14ac:dyDescent="0.35">
      <c r="A284" s="38" t="s">
        <v>132</v>
      </c>
      <c r="B284" s="168" t="s">
        <v>214</v>
      </c>
      <c r="C284" s="168"/>
      <c r="D284" s="35">
        <f t="shared" si="29"/>
        <v>0</v>
      </c>
      <c r="E284" s="22">
        <f t="shared" si="28"/>
        <v>0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4"/>
      <c r="Y284" s="13"/>
      <c r="Z284" s="13"/>
      <c r="AA284" s="19"/>
      <c r="AB284" s="20"/>
      <c r="AC284" s="19"/>
      <c r="AD284" s="19"/>
    </row>
    <row r="285" spans="1:30" hidden="1" x14ac:dyDescent="0.35">
      <c r="A285" s="38" t="s">
        <v>134</v>
      </c>
      <c r="B285" s="168" t="s">
        <v>215</v>
      </c>
      <c r="C285" s="168"/>
      <c r="D285" s="35">
        <f t="shared" si="29"/>
        <v>0</v>
      </c>
      <c r="E285" s="22">
        <f t="shared" si="28"/>
        <v>0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4"/>
      <c r="Y285" s="13"/>
      <c r="Z285" s="13"/>
      <c r="AA285" s="19"/>
      <c r="AB285" s="20"/>
      <c r="AC285" s="19"/>
      <c r="AD285" s="19"/>
    </row>
    <row r="286" spans="1:30" hidden="1" x14ac:dyDescent="0.35">
      <c r="A286" s="38" t="s">
        <v>136</v>
      </c>
      <c r="B286" s="168" t="s">
        <v>216</v>
      </c>
      <c r="C286" s="168"/>
      <c r="D286" s="35">
        <f t="shared" si="29"/>
        <v>0</v>
      </c>
      <c r="E286" s="22">
        <f t="shared" si="28"/>
        <v>0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4"/>
      <c r="Y286" s="13"/>
      <c r="Z286" s="13"/>
      <c r="AA286" s="19"/>
      <c r="AB286" s="20"/>
      <c r="AC286" s="19"/>
      <c r="AD286" s="19"/>
    </row>
    <row r="287" spans="1:30" hidden="1" x14ac:dyDescent="0.35">
      <c r="A287" s="38" t="s">
        <v>138</v>
      </c>
      <c r="B287" s="168" t="s">
        <v>217</v>
      </c>
      <c r="C287" s="168"/>
      <c r="D287" s="35">
        <f t="shared" si="29"/>
        <v>0</v>
      </c>
      <c r="E287" s="22">
        <f t="shared" si="28"/>
        <v>0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4"/>
      <c r="Y287" s="13"/>
      <c r="Z287" s="13"/>
      <c r="AA287" s="19"/>
      <c r="AB287" s="20"/>
      <c r="AC287" s="19"/>
      <c r="AD287" s="19"/>
    </row>
    <row r="288" spans="1:30" hidden="1" x14ac:dyDescent="0.35">
      <c r="A288" s="38" t="s">
        <v>140</v>
      </c>
      <c r="B288" s="168" t="s">
        <v>218</v>
      </c>
      <c r="C288" s="168"/>
      <c r="D288" s="35">
        <f t="shared" si="29"/>
        <v>0</v>
      </c>
      <c r="E288" s="22">
        <f t="shared" si="28"/>
        <v>0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4"/>
      <c r="Y288" s="13"/>
      <c r="Z288" s="13"/>
      <c r="AA288" s="19"/>
      <c r="AB288" s="20"/>
      <c r="AC288" s="19"/>
      <c r="AD288" s="19"/>
    </row>
    <row r="289" spans="1:30" hidden="1" x14ac:dyDescent="0.35">
      <c r="A289" s="38" t="s">
        <v>142</v>
      </c>
      <c r="B289" s="168" t="s">
        <v>219</v>
      </c>
      <c r="C289" s="168"/>
      <c r="D289" s="35">
        <f t="shared" si="29"/>
        <v>0</v>
      </c>
      <c r="E289" s="22">
        <f t="shared" si="28"/>
        <v>0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4"/>
      <c r="Y289" s="13"/>
      <c r="Z289" s="13"/>
      <c r="AA289" s="19"/>
      <c r="AB289" s="20"/>
      <c r="AC289" s="19"/>
      <c r="AD289" s="19"/>
    </row>
    <row r="290" spans="1:30" hidden="1" x14ac:dyDescent="0.35">
      <c r="A290" s="38" t="s">
        <v>144</v>
      </c>
      <c r="B290" s="168" t="s">
        <v>220</v>
      </c>
      <c r="C290" s="168"/>
      <c r="D290" s="35">
        <f t="shared" si="29"/>
        <v>0</v>
      </c>
      <c r="E290" s="22">
        <f t="shared" si="28"/>
        <v>0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4"/>
      <c r="Y290" s="13"/>
      <c r="Z290" s="13"/>
      <c r="AA290" s="19"/>
      <c r="AB290" s="20"/>
      <c r="AC290" s="19"/>
      <c r="AD290" s="19"/>
    </row>
    <row r="291" spans="1:30" hidden="1" x14ac:dyDescent="0.35">
      <c r="A291" s="38" t="s">
        <v>146</v>
      </c>
      <c r="B291" s="168" t="s">
        <v>221</v>
      </c>
      <c r="C291" s="168"/>
      <c r="D291" s="35">
        <f t="shared" si="29"/>
        <v>0</v>
      </c>
      <c r="E291" s="22">
        <f t="shared" si="28"/>
        <v>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4"/>
      <c r="Y291" s="13"/>
      <c r="Z291" s="13"/>
      <c r="AA291" s="19"/>
      <c r="AB291" s="20"/>
      <c r="AC291" s="19"/>
      <c r="AD291" s="19"/>
    </row>
    <row r="292" spans="1:30" hidden="1" x14ac:dyDescent="0.35">
      <c r="A292" s="38" t="s">
        <v>148</v>
      </c>
      <c r="B292" s="168" t="s">
        <v>222</v>
      </c>
      <c r="C292" s="168"/>
      <c r="D292" s="35">
        <f t="shared" si="29"/>
        <v>0</v>
      </c>
      <c r="E292" s="22">
        <f t="shared" si="28"/>
        <v>0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4"/>
      <c r="Y292" s="13"/>
      <c r="Z292" s="13"/>
      <c r="AA292" s="19"/>
      <c r="AB292" s="20"/>
      <c r="AC292" s="19"/>
      <c r="AD292" s="19"/>
    </row>
    <row r="293" spans="1:30" hidden="1" x14ac:dyDescent="0.35">
      <c r="A293" s="38" t="s">
        <v>150</v>
      </c>
      <c r="B293" s="168" t="s">
        <v>223</v>
      </c>
      <c r="C293" s="168"/>
      <c r="D293" s="35">
        <f t="shared" si="29"/>
        <v>0</v>
      </c>
      <c r="E293" s="22">
        <f t="shared" si="28"/>
        <v>0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4"/>
      <c r="Y293" s="13"/>
      <c r="Z293" s="13"/>
      <c r="AA293" s="19"/>
      <c r="AB293" s="20"/>
      <c r="AC293" s="19"/>
      <c r="AD293" s="19"/>
    </row>
    <row r="294" spans="1:30" hidden="1" x14ac:dyDescent="0.35">
      <c r="A294" s="38" t="s">
        <v>152</v>
      </c>
      <c r="B294" s="168" t="s">
        <v>224</v>
      </c>
      <c r="C294" s="168"/>
      <c r="D294" s="35">
        <f t="shared" si="29"/>
        <v>0</v>
      </c>
      <c r="E294" s="22">
        <f t="shared" si="28"/>
        <v>0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4"/>
      <c r="Y294" s="13"/>
      <c r="Z294" s="13"/>
      <c r="AA294" s="19"/>
      <c r="AB294" s="20"/>
      <c r="AC294" s="19"/>
      <c r="AD294" s="19"/>
    </row>
    <row r="295" spans="1:30" hidden="1" x14ac:dyDescent="0.35">
      <c r="A295" s="37" t="s">
        <v>0</v>
      </c>
      <c r="B295" s="181" t="s">
        <v>154</v>
      </c>
      <c r="C295" s="181"/>
      <c r="D295" s="35">
        <f t="shared" si="29"/>
        <v>0</v>
      </c>
      <c r="E295" s="22">
        <f t="shared" si="28"/>
        <v>0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4"/>
      <c r="Y295" s="13"/>
      <c r="Z295" s="13"/>
      <c r="AA295" s="19"/>
      <c r="AB295" s="20"/>
      <c r="AC295" s="19"/>
      <c r="AD295" s="19"/>
    </row>
    <row r="296" spans="1:30" ht="48" hidden="1" customHeight="1" x14ac:dyDescent="0.35">
      <c r="A296" s="41"/>
      <c r="B296" s="193" t="s">
        <v>301</v>
      </c>
      <c r="C296" s="193"/>
      <c r="D296" s="35">
        <f>SUM(D297:D366)</f>
        <v>2300000</v>
      </c>
      <c r="E296" s="22">
        <f>SUM(E297:E366)</f>
        <v>0</v>
      </c>
      <c r="F296" s="23">
        <f t="shared" ref="F296:Z296" si="30">SUM(F297:F366)</f>
        <v>0</v>
      </c>
      <c r="G296" s="23">
        <f t="shared" si="30"/>
        <v>0</v>
      </c>
      <c r="H296" s="23">
        <f t="shared" si="30"/>
        <v>2300000</v>
      </c>
      <c r="I296" s="23">
        <f t="shared" si="30"/>
        <v>0</v>
      </c>
      <c r="J296" s="23">
        <f t="shared" si="30"/>
        <v>0</v>
      </c>
      <c r="K296" s="23">
        <f t="shared" si="30"/>
        <v>0</v>
      </c>
      <c r="L296" s="23">
        <f t="shared" si="30"/>
        <v>0</v>
      </c>
      <c r="M296" s="23">
        <f t="shared" si="30"/>
        <v>0</v>
      </c>
      <c r="N296" s="23">
        <f t="shared" si="30"/>
        <v>0</v>
      </c>
      <c r="O296" s="23">
        <f t="shared" si="30"/>
        <v>0</v>
      </c>
      <c r="P296" s="23">
        <f t="shared" si="30"/>
        <v>0</v>
      </c>
      <c r="Q296" s="23">
        <f t="shared" si="30"/>
        <v>0</v>
      </c>
      <c r="R296" s="23">
        <f t="shared" si="30"/>
        <v>0</v>
      </c>
      <c r="S296" s="23">
        <f t="shared" si="30"/>
        <v>0</v>
      </c>
      <c r="T296" s="23">
        <f t="shared" si="30"/>
        <v>0</v>
      </c>
      <c r="U296" s="23">
        <f t="shared" si="30"/>
        <v>0</v>
      </c>
      <c r="V296" s="23">
        <f t="shared" si="30"/>
        <v>0</v>
      </c>
      <c r="W296" s="23">
        <f t="shared" si="30"/>
        <v>0</v>
      </c>
      <c r="X296" s="24">
        <f t="shared" si="30"/>
        <v>0</v>
      </c>
      <c r="Y296" s="13">
        <f t="shared" si="30"/>
        <v>0</v>
      </c>
      <c r="Z296" s="13">
        <f t="shared" si="30"/>
        <v>0</v>
      </c>
      <c r="AA296" s="19"/>
      <c r="AB296" s="20"/>
      <c r="AC296" s="19"/>
      <c r="AD296" s="19">
        <f>AD312+AD334+AD340</f>
        <v>0</v>
      </c>
    </row>
    <row r="297" spans="1:30" hidden="1" x14ac:dyDescent="0.35">
      <c r="A297" s="37" t="s">
        <v>16</v>
      </c>
      <c r="B297" s="181" t="s">
        <v>17</v>
      </c>
      <c r="C297" s="181"/>
      <c r="D297" s="35">
        <f t="shared" si="29"/>
        <v>0</v>
      </c>
      <c r="E297" s="22">
        <f t="shared" si="28"/>
        <v>0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4"/>
      <c r="Y297" s="13"/>
      <c r="Z297" s="13"/>
      <c r="AA297" s="19"/>
      <c r="AB297" s="20"/>
      <c r="AC297" s="19"/>
      <c r="AD297" s="19"/>
    </row>
    <row r="298" spans="1:30" hidden="1" x14ac:dyDescent="0.35">
      <c r="A298" s="37" t="s">
        <v>18</v>
      </c>
      <c r="B298" s="181" t="s">
        <v>19</v>
      </c>
      <c r="C298" s="181"/>
      <c r="D298" s="35">
        <f t="shared" si="29"/>
        <v>0</v>
      </c>
      <c r="E298" s="22">
        <f t="shared" si="28"/>
        <v>0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4"/>
      <c r="Y298" s="13"/>
      <c r="Z298" s="13"/>
      <c r="AA298" s="19"/>
      <c r="AB298" s="20"/>
      <c r="AC298" s="19"/>
      <c r="AD298" s="19"/>
    </row>
    <row r="299" spans="1:30" hidden="1" x14ac:dyDescent="0.35">
      <c r="A299" s="37" t="s">
        <v>20</v>
      </c>
      <c r="B299" s="181" t="s">
        <v>21</v>
      </c>
      <c r="C299" s="181"/>
      <c r="D299" s="35">
        <f t="shared" si="29"/>
        <v>0</v>
      </c>
      <c r="E299" s="22">
        <f t="shared" si="28"/>
        <v>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4"/>
      <c r="Y299" s="13"/>
      <c r="Z299" s="13"/>
      <c r="AA299" s="19"/>
      <c r="AB299" s="20"/>
      <c r="AC299" s="19"/>
      <c r="AD299" s="19"/>
    </row>
    <row r="300" spans="1:30" hidden="1" x14ac:dyDescent="0.35">
      <c r="A300" s="37" t="s">
        <v>22</v>
      </c>
      <c r="B300" s="181" t="s">
        <v>23</v>
      </c>
      <c r="C300" s="181"/>
      <c r="D300" s="35">
        <f t="shared" si="29"/>
        <v>0</v>
      </c>
      <c r="E300" s="22">
        <f t="shared" si="28"/>
        <v>0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4"/>
      <c r="Y300" s="13"/>
      <c r="Z300" s="13"/>
      <c r="AA300" s="19"/>
      <c r="AB300" s="20"/>
      <c r="AC300" s="19"/>
      <c r="AD300" s="19"/>
    </row>
    <row r="301" spans="1:30" hidden="1" x14ac:dyDescent="0.35">
      <c r="A301" s="37" t="s">
        <v>24</v>
      </c>
      <c r="B301" s="181" t="s">
        <v>25</v>
      </c>
      <c r="C301" s="181"/>
      <c r="D301" s="35">
        <f t="shared" si="29"/>
        <v>0</v>
      </c>
      <c r="E301" s="22">
        <f t="shared" si="28"/>
        <v>0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4"/>
      <c r="Y301" s="13"/>
      <c r="Z301" s="13"/>
      <c r="AA301" s="19"/>
      <c r="AB301" s="20"/>
      <c r="AC301" s="19"/>
      <c r="AD301" s="19"/>
    </row>
    <row r="302" spans="1:30" hidden="1" x14ac:dyDescent="0.35">
      <c r="A302" s="37" t="s">
        <v>26</v>
      </c>
      <c r="B302" s="181" t="s">
        <v>27</v>
      </c>
      <c r="C302" s="181"/>
      <c r="D302" s="35">
        <f t="shared" si="29"/>
        <v>0</v>
      </c>
      <c r="E302" s="22">
        <f t="shared" si="28"/>
        <v>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4"/>
      <c r="Y302" s="13"/>
      <c r="Z302" s="13"/>
      <c r="AA302" s="19"/>
      <c r="AB302" s="20"/>
      <c r="AC302" s="19"/>
      <c r="AD302" s="19"/>
    </row>
    <row r="303" spans="1:30" hidden="1" x14ac:dyDescent="0.35">
      <c r="A303" s="37" t="s">
        <v>28</v>
      </c>
      <c r="B303" s="181" t="s">
        <v>29</v>
      </c>
      <c r="C303" s="181"/>
      <c r="D303" s="35">
        <f t="shared" si="29"/>
        <v>0</v>
      </c>
      <c r="E303" s="22">
        <f t="shared" si="28"/>
        <v>0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4"/>
      <c r="Y303" s="13"/>
      <c r="Z303" s="13"/>
      <c r="AA303" s="19"/>
      <c r="AB303" s="20"/>
      <c r="AC303" s="19"/>
      <c r="AD303" s="19"/>
    </row>
    <row r="304" spans="1:30" hidden="1" x14ac:dyDescent="0.35">
      <c r="A304" s="37" t="s">
        <v>30</v>
      </c>
      <c r="B304" s="182" t="s">
        <v>31</v>
      </c>
      <c r="C304" s="183"/>
      <c r="D304" s="35">
        <f t="shared" si="29"/>
        <v>0</v>
      </c>
      <c r="E304" s="22">
        <f t="shared" si="28"/>
        <v>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4"/>
      <c r="Y304" s="13"/>
      <c r="Z304" s="13"/>
      <c r="AA304" s="19"/>
      <c r="AB304" s="20"/>
      <c r="AC304" s="19"/>
      <c r="AD304" s="19"/>
    </row>
    <row r="305" spans="1:30" hidden="1" x14ac:dyDescent="0.35">
      <c r="A305" s="37" t="s">
        <v>32</v>
      </c>
      <c r="B305" s="179" t="s">
        <v>33</v>
      </c>
      <c r="C305" s="179"/>
      <c r="D305" s="35">
        <f t="shared" si="29"/>
        <v>0</v>
      </c>
      <c r="E305" s="22">
        <f t="shared" si="28"/>
        <v>0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4"/>
      <c r="Y305" s="13"/>
      <c r="Z305" s="13"/>
      <c r="AA305" s="19"/>
      <c r="AB305" s="20"/>
      <c r="AC305" s="19"/>
      <c r="AD305" s="19"/>
    </row>
    <row r="306" spans="1:30" hidden="1" x14ac:dyDescent="0.35">
      <c r="A306" s="37" t="s">
        <v>34</v>
      </c>
      <c r="B306" s="179" t="s">
        <v>35</v>
      </c>
      <c r="C306" s="179"/>
      <c r="D306" s="35">
        <f t="shared" si="29"/>
        <v>0</v>
      </c>
      <c r="E306" s="22">
        <f t="shared" si="28"/>
        <v>0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4"/>
      <c r="Y306" s="13"/>
      <c r="Z306" s="13"/>
      <c r="AA306" s="19"/>
      <c r="AB306" s="20"/>
      <c r="AC306" s="19"/>
      <c r="AD306" s="19"/>
    </row>
    <row r="307" spans="1:30" hidden="1" x14ac:dyDescent="0.35">
      <c r="A307" s="37" t="s">
        <v>36</v>
      </c>
      <c r="B307" s="179" t="s">
        <v>37</v>
      </c>
      <c r="C307" s="179"/>
      <c r="D307" s="35">
        <f t="shared" si="29"/>
        <v>0</v>
      </c>
      <c r="E307" s="22">
        <f t="shared" ref="E307:E370" si="31">Z307</f>
        <v>0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4"/>
      <c r="Y307" s="13"/>
      <c r="Z307" s="13"/>
      <c r="AA307" s="19"/>
      <c r="AB307" s="20"/>
      <c r="AC307" s="19"/>
      <c r="AD307" s="19"/>
    </row>
    <row r="308" spans="1:30" hidden="1" x14ac:dyDescent="0.35">
      <c r="A308" s="37" t="s">
        <v>38</v>
      </c>
      <c r="B308" s="179" t="s">
        <v>39</v>
      </c>
      <c r="C308" s="179"/>
      <c r="D308" s="35">
        <f t="shared" si="29"/>
        <v>0</v>
      </c>
      <c r="E308" s="22">
        <f t="shared" si="31"/>
        <v>0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4"/>
      <c r="Y308" s="13"/>
      <c r="Z308" s="13"/>
      <c r="AA308" s="19"/>
      <c r="AB308" s="20"/>
      <c r="AC308" s="19"/>
      <c r="AD308" s="19"/>
    </row>
    <row r="309" spans="1:30" hidden="1" x14ac:dyDescent="0.35">
      <c r="A309" s="37" t="s">
        <v>40</v>
      </c>
      <c r="B309" s="179" t="s">
        <v>41</v>
      </c>
      <c r="C309" s="179"/>
      <c r="D309" s="35">
        <f t="shared" si="29"/>
        <v>0</v>
      </c>
      <c r="E309" s="22">
        <f t="shared" si="31"/>
        <v>0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4"/>
      <c r="Y309" s="13"/>
      <c r="Z309" s="13"/>
      <c r="AA309" s="19"/>
      <c r="AB309" s="20"/>
      <c r="AC309" s="19"/>
      <c r="AD309" s="19"/>
    </row>
    <row r="310" spans="1:30" hidden="1" x14ac:dyDescent="0.35">
      <c r="A310" s="37" t="s">
        <v>42</v>
      </c>
      <c r="B310" s="179" t="s">
        <v>43</v>
      </c>
      <c r="C310" s="179"/>
      <c r="D310" s="35">
        <f t="shared" si="29"/>
        <v>0</v>
      </c>
      <c r="E310" s="22">
        <f t="shared" si="31"/>
        <v>0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4"/>
      <c r="Y310" s="13"/>
      <c r="Z310" s="13"/>
      <c r="AA310" s="19"/>
      <c r="AB310" s="20"/>
      <c r="AC310" s="19"/>
      <c r="AD310" s="19"/>
    </row>
    <row r="311" spans="1:30" hidden="1" x14ac:dyDescent="0.35">
      <c r="A311" s="37" t="s">
        <v>44</v>
      </c>
      <c r="B311" s="179" t="s">
        <v>45</v>
      </c>
      <c r="C311" s="179"/>
      <c r="D311" s="35">
        <f t="shared" si="29"/>
        <v>0</v>
      </c>
      <c r="E311" s="22">
        <f t="shared" si="31"/>
        <v>0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4"/>
      <c r="Y311" s="13"/>
      <c r="Z311" s="13"/>
      <c r="AA311" s="19"/>
      <c r="AB311" s="20"/>
      <c r="AC311" s="19"/>
      <c r="AD311" s="19"/>
    </row>
    <row r="312" spans="1:30" hidden="1" x14ac:dyDescent="0.35">
      <c r="A312" s="37" t="s">
        <v>46</v>
      </c>
      <c r="B312" s="179" t="s">
        <v>47</v>
      </c>
      <c r="C312" s="179"/>
      <c r="D312" s="35">
        <f>F312+G312+H312+I312+J312+K312+L312+M312+N312+O312+P312+Q312+R312+S312+T312+U312+V312+W312+X312+Y312+Z312+AD312</f>
        <v>0</v>
      </c>
      <c r="E312" s="22">
        <f>Z312+AD312</f>
        <v>0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4"/>
      <c r="Y312" s="13"/>
      <c r="Z312" s="13"/>
      <c r="AA312" s="19"/>
      <c r="AB312" s="20"/>
      <c r="AC312" s="19"/>
      <c r="AD312" s="19"/>
    </row>
    <row r="313" spans="1:30" hidden="1" x14ac:dyDescent="0.35">
      <c r="A313" s="37" t="s">
        <v>48</v>
      </c>
      <c r="B313" s="180" t="s">
        <v>49</v>
      </c>
      <c r="C313" s="180"/>
      <c r="D313" s="35">
        <f t="shared" ref="D313:D340" si="32">F313+G313+H313+I313+J313+K313+L313+M313+N313+O313+P313+Q313+R313+S313+T313+U313+V313+W313+X313+Y313+Z313+AD313</f>
        <v>300000</v>
      </c>
      <c r="E313" s="22">
        <f t="shared" ref="E313:E340" si="33">Z313+AD313</f>
        <v>0</v>
      </c>
      <c r="F313" s="23"/>
      <c r="G313" s="23"/>
      <c r="H313" s="23">
        <v>300000</v>
      </c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4"/>
      <c r="Y313" s="13"/>
      <c r="Z313" s="13"/>
      <c r="AA313" s="19"/>
      <c r="AB313" s="20"/>
      <c r="AC313" s="19"/>
      <c r="AD313" s="19"/>
    </row>
    <row r="314" spans="1:30" hidden="1" x14ac:dyDescent="0.35">
      <c r="A314" s="37" t="s">
        <v>50</v>
      </c>
      <c r="B314" s="179" t="s">
        <v>51</v>
      </c>
      <c r="C314" s="179"/>
      <c r="D314" s="35">
        <f t="shared" si="32"/>
        <v>0</v>
      </c>
      <c r="E314" s="22">
        <f t="shared" si="33"/>
        <v>0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4"/>
      <c r="Y314" s="13"/>
      <c r="Z314" s="13"/>
      <c r="AA314" s="19"/>
      <c r="AB314" s="20"/>
      <c r="AC314" s="19"/>
      <c r="AD314" s="19"/>
    </row>
    <row r="315" spans="1:30" hidden="1" x14ac:dyDescent="0.35">
      <c r="A315" s="37" t="s">
        <v>52</v>
      </c>
      <c r="B315" s="179" t="s">
        <v>53</v>
      </c>
      <c r="C315" s="179"/>
      <c r="D315" s="35">
        <f t="shared" si="32"/>
        <v>0</v>
      </c>
      <c r="E315" s="22">
        <f t="shared" si="33"/>
        <v>0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4"/>
      <c r="Y315" s="13"/>
      <c r="Z315" s="13"/>
      <c r="AA315" s="19"/>
      <c r="AB315" s="20"/>
      <c r="AC315" s="19"/>
      <c r="AD315" s="19"/>
    </row>
    <row r="316" spans="1:30" hidden="1" x14ac:dyDescent="0.35">
      <c r="A316" s="37" t="s">
        <v>54</v>
      </c>
      <c r="B316" s="179" t="s">
        <v>55</v>
      </c>
      <c r="C316" s="179"/>
      <c r="D316" s="35">
        <f t="shared" si="32"/>
        <v>0</v>
      </c>
      <c r="E316" s="22">
        <f t="shared" si="33"/>
        <v>0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4"/>
      <c r="Y316" s="13"/>
      <c r="Z316" s="13"/>
      <c r="AA316" s="19"/>
      <c r="AB316" s="20"/>
      <c r="AC316" s="19"/>
      <c r="AD316" s="19"/>
    </row>
    <row r="317" spans="1:30" hidden="1" x14ac:dyDescent="0.35">
      <c r="A317" s="37" t="s">
        <v>56</v>
      </c>
      <c r="B317" s="179" t="s">
        <v>57</v>
      </c>
      <c r="C317" s="179"/>
      <c r="D317" s="35">
        <f t="shared" si="32"/>
        <v>0</v>
      </c>
      <c r="E317" s="22">
        <f t="shared" si="33"/>
        <v>0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4"/>
      <c r="Y317" s="13"/>
      <c r="Z317" s="13"/>
      <c r="AA317" s="19"/>
      <c r="AB317" s="20"/>
      <c r="AC317" s="19"/>
      <c r="AD317" s="19"/>
    </row>
    <row r="318" spans="1:30" hidden="1" x14ac:dyDescent="0.35">
      <c r="A318" s="37" t="s">
        <v>58</v>
      </c>
      <c r="B318" s="179" t="s">
        <v>59</v>
      </c>
      <c r="C318" s="179"/>
      <c r="D318" s="35">
        <f t="shared" si="32"/>
        <v>0</v>
      </c>
      <c r="E318" s="22">
        <f t="shared" si="33"/>
        <v>0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4"/>
      <c r="Y318" s="13"/>
      <c r="Z318" s="13"/>
      <c r="AA318" s="19"/>
      <c r="AB318" s="20"/>
      <c r="AC318" s="19"/>
      <c r="AD318" s="19"/>
    </row>
    <row r="319" spans="1:30" hidden="1" x14ac:dyDescent="0.35">
      <c r="A319" s="37" t="s">
        <v>60</v>
      </c>
      <c r="B319" s="179" t="s">
        <v>61</v>
      </c>
      <c r="C319" s="179"/>
      <c r="D319" s="35">
        <f t="shared" si="32"/>
        <v>0</v>
      </c>
      <c r="E319" s="22">
        <f t="shared" si="33"/>
        <v>0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4"/>
      <c r="Y319" s="13"/>
      <c r="Z319" s="13"/>
      <c r="AA319" s="19"/>
      <c r="AB319" s="20"/>
      <c r="AC319" s="19"/>
      <c r="AD319" s="19"/>
    </row>
    <row r="320" spans="1:30" hidden="1" x14ac:dyDescent="0.35">
      <c r="A320" s="37" t="s">
        <v>62</v>
      </c>
      <c r="B320" s="168" t="s">
        <v>63</v>
      </c>
      <c r="C320" s="168"/>
      <c r="D320" s="35">
        <f t="shared" si="32"/>
        <v>0</v>
      </c>
      <c r="E320" s="22">
        <f t="shared" si="33"/>
        <v>0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4"/>
      <c r="Y320" s="13"/>
      <c r="Z320" s="13"/>
      <c r="AA320" s="19"/>
      <c r="AB320" s="20"/>
      <c r="AC320" s="19"/>
      <c r="AD320" s="19"/>
    </row>
    <row r="321" spans="1:30" hidden="1" x14ac:dyDescent="0.35">
      <c r="A321" s="37" t="s">
        <v>64</v>
      </c>
      <c r="B321" s="168" t="s">
        <v>65</v>
      </c>
      <c r="C321" s="168"/>
      <c r="D321" s="35">
        <f t="shared" si="32"/>
        <v>0</v>
      </c>
      <c r="E321" s="22">
        <f t="shared" si="33"/>
        <v>0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4"/>
      <c r="Y321" s="13"/>
      <c r="Z321" s="13"/>
      <c r="AA321" s="19"/>
      <c r="AB321" s="20"/>
      <c r="AC321" s="19"/>
      <c r="AD321" s="19"/>
    </row>
    <row r="322" spans="1:30" hidden="1" x14ac:dyDescent="0.35">
      <c r="A322" s="37" t="s">
        <v>66</v>
      </c>
      <c r="B322" s="168" t="s">
        <v>67</v>
      </c>
      <c r="C322" s="168"/>
      <c r="D322" s="35">
        <f t="shared" si="32"/>
        <v>0</v>
      </c>
      <c r="E322" s="22">
        <f t="shared" si="33"/>
        <v>0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4"/>
      <c r="Y322" s="13"/>
      <c r="Z322" s="13"/>
      <c r="AA322" s="19"/>
      <c r="AB322" s="20"/>
      <c r="AC322" s="19"/>
      <c r="AD322" s="19"/>
    </row>
    <row r="323" spans="1:30" hidden="1" x14ac:dyDescent="0.35">
      <c r="A323" s="37" t="s">
        <v>68</v>
      </c>
      <c r="B323" s="168" t="s">
        <v>69</v>
      </c>
      <c r="C323" s="168"/>
      <c r="D323" s="35">
        <f t="shared" si="32"/>
        <v>0</v>
      </c>
      <c r="E323" s="22">
        <f t="shared" si="33"/>
        <v>0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4"/>
      <c r="Y323" s="13"/>
      <c r="Z323" s="13"/>
      <c r="AA323" s="19"/>
      <c r="AB323" s="20"/>
      <c r="AC323" s="19"/>
      <c r="AD323" s="19"/>
    </row>
    <row r="324" spans="1:30" hidden="1" x14ac:dyDescent="0.35">
      <c r="A324" s="37" t="s">
        <v>70</v>
      </c>
      <c r="B324" s="168" t="s">
        <v>71</v>
      </c>
      <c r="C324" s="168"/>
      <c r="D324" s="35">
        <f t="shared" si="32"/>
        <v>0</v>
      </c>
      <c r="E324" s="22">
        <f t="shared" si="33"/>
        <v>0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4"/>
      <c r="Y324" s="13"/>
      <c r="Z324" s="13"/>
      <c r="AA324" s="19"/>
      <c r="AB324" s="20"/>
      <c r="AC324" s="19"/>
      <c r="AD324" s="19"/>
    </row>
    <row r="325" spans="1:30" hidden="1" x14ac:dyDescent="0.35">
      <c r="A325" s="37" t="s">
        <v>72</v>
      </c>
      <c r="B325" s="168" t="s">
        <v>73</v>
      </c>
      <c r="C325" s="168"/>
      <c r="D325" s="35">
        <f t="shared" si="32"/>
        <v>0</v>
      </c>
      <c r="E325" s="22">
        <f t="shared" si="33"/>
        <v>0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4"/>
      <c r="Y325" s="13"/>
      <c r="Z325" s="13"/>
      <c r="AA325" s="19"/>
      <c r="AB325" s="20"/>
      <c r="AC325" s="19"/>
      <c r="AD325" s="19"/>
    </row>
    <row r="326" spans="1:30" hidden="1" x14ac:dyDescent="0.35">
      <c r="A326" s="38" t="s">
        <v>74</v>
      </c>
      <c r="B326" s="184" t="s">
        <v>75</v>
      </c>
      <c r="C326" s="184"/>
      <c r="D326" s="35">
        <f t="shared" si="32"/>
        <v>0</v>
      </c>
      <c r="E326" s="22">
        <f t="shared" si="33"/>
        <v>0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4"/>
      <c r="Y326" s="13"/>
      <c r="Z326" s="13"/>
      <c r="AA326" s="19"/>
      <c r="AB326" s="20"/>
      <c r="AC326" s="19"/>
      <c r="AD326" s="19"/>
    </row>
    <row r="327" spans="1:30" hidden="1" x14ac:dyDescent="0.35">
      <c r="A327" s="38" t="s">
        <v>76</v>
      </c>
      <c r="B327" s="168" t="s">
        <v>77</v>
      </c>
      <c r="C327" s="168"/>
      <c r="D327" s="35">
        <f t="shared" si="32"/>
        <v>0</v>
      </c>
      <c r="E327" s="22">
        <f t="shared" si="33"/>
        <v>0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4"/>
      <c r="Y327" s="13"/>
      <c r="Z327" s="13"/>
      <c r="AA327" s="19"/>
      <c r="AB327" s="20"/>
      <c r="AC327" s="19"/>
      <c r="AD327" s="19"/>
    </row>
    <row r="328" spans="1:30" hidden="1" x14ac:dyDescent="0.35">
      <c r="A328" s="38" t="s">
        <v>78</v>
      </c>
      <c r="B328" s="168" t="s">
        <v>79</v>
      </c>
      <c r="C328" s="168"/>
      <c r="D328" s="35">
        <f t="shared" si="32"/>
        <v>0</v>
      </c>
      <c r="E328" s="22">
        <f t="shared" si="33"/>
        <v>0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4"/>
      <c r="Y328" s="13"/>
      <c r="Z328" s="13"/>
      <c r="AA328" s="19"/>
      <c r="AB328" s="20"/>
      <c r="AC328" s="19"/>
      <c r="AD328" s="19"/>
    </row>
    <row r="329" spans="1:30" hidden="1" x14ac:dyDescent="0.35">
      <c r="A329" s="38" t="s">
        <v>80</v>
      </c>
      <c r="B329" s="168" t="s">
        <v>81</v>
      </c>
      <c r="C329" s="168"/>
      <c r="D329" s="35">
        <f t="shared" si="32"/>
        <v>0</v>
      </c>
      <c r="E329" s="22">
        <f t="shared" si="33"/>
        <v>0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4"/>
      <c r="Y329" s="13"/>
      <c r="Z329" s="13"/>
      <c r="AA329" s="19"/>
      <c r="AB329" s="20"/>
      <c r="AC329" s="19"/>
      <c r="AD329" s="19"/>
    </row>
    <row r="330" spans="1:30" hidden="1" x14ac:dyDescent="0.35">
      <c r="A330" s="38" t="s">
        <v>82</v>
      </c>
      <c r="B330" s="168" t="s">
        <v>83</v>
      </c>
      <c r="C330" s="168"/>
      <c r="D330" s="35">
        <f t="shared" si="32"/>
        <v>0</v>
      </c>
      <c r="E330" s="22">
        <f t="shared" si="33"/>
        <v>0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4"/>
      <c r="Y330" s="13"/>
      <c r="Z330" s="13"/>
      <c r="AA330" s="19"/>
      <c r="AB330" s="20"/>
      <c r="AC330" s="19"/>
      <c r="AD330" s="19"/>
    </row>
    <row r="331" spans="1:30" hidden="1" x14ac:dyDescent="0.35">
      <c r="A331" s="38" t="s">
        <v>84</v>
      </c>
      <c r="B331" s="168" t="s">
        <v>85</v>
      </c>
      <c r="C331" s="168"/>
      <c r="D331" s="35">
        <f t="shared" si="32"/>
        <v>0</v>
      </c>
      <c r="E331" s="22">
        <f t="shared" si="33"/>
        <v>0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4"/>
      <c r="Y331" s="13"/>
      <c r="Z331" s="13"/>
      <c r="AA331" s="19"/>
      <c r="AB331" s="20"/>
      <c r="AC331" s="19"/>
      <c r="AD331" s="19"/>
    </row>
    <row r="332" spans="1:30" hidden="1" x14ac:dyDescent="0.35">
      <c r="A332" s="38" t="s">
        <v>86</v>
      </c>
      <c r="B332" s="168" t="s">
        <v>87</v>
      </c>
      <c r="C332" s="168"/>
      <c r="D332" s="35">
        <f t="shared" si="32"/>
        <v>0</v>
      </c>
      <c r="E332" s="22">
        <f t="shared" si="33"/>
        <v>0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4"/>
      <c r="Y332" s="13"/>
      <c r="Z332" s="13"/>
      <c r="AA332" s="19"/>
      <c r="AB332" s="20"/>
      <c r="AC332" s="19"/>
      <c r="AD332" s="19"/>
    </row>
    <row r="333" spans="1:30" hidden="1" x14ac:dyDescent="0.35">
      <c r="A333" s="38" t="s">
        <v>88</v>
      </c>
      <c r="B333" s="168" t="s">
        <v>89</v>
      </c>
      <c r="C333" s="168"/>
      <c r="D333" s="35">
        <f t="shared" si="32"/>
        <v>0</v>
      </c>
      <c r="E333" s="22">
        <f t="shared" si="33"/>
        <v>0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4"/>
      <c r="Y333" s="13"/>
      <c r="Z333" s="13"/>
      <c r="AA333" s="19"/>
      <c r="AB333" s="20"/>
      <c r="AC333" s="19"/>
      <c r="AD333" s="19"/>
    </row>
    <row r="334" spans="1:30" hidden="1" x14ac:dyDescent="0.35">
      <c r="A334" s="38" t="s">
        <v>90</v>
      </c>
      <c r="B334" s="168" t="s">
        <v>91</v>
      </c>
      <c r="C334" s="168"/>
      <c r="D334" s="35">
        <f t="shared" si="32"/>
        <v>0</v>
      </c>
      <c r="E334" s="22">
        <f t="shared" si="33"/>
        <v>0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4"/>
      <c r="Y334" s="13"/>
      <c r="Z334" s="13"/>
      <c r="AA334" s="19"/>
      <c r="AB334" s="20"/>
      <c r="AC334" s="19"/>
      <c r="AD334" s="19"/>
    </row>
    <row r="335" spans="1:30" hidden="1" x14ac:dyDescent="0.35">
      <c r="A335" s="38" t="s">
        <v>92</v>
      </c>
      <c r="B335" s="168" t="s">
        <v>93</v>
      </c>
      <c r="C335" s="168"/>
      <c r="D335" s="35">
        <f t="shared" si="32"/>
        <v>0</v>
      </c>
      <c r="E335" s="22">
        <f t="shared" si="33"/>
        <v>0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4"/>
      <c r="Y335" s="13"/>
      <c r="Z335" s="13"/>
      <c r="AA335" s="19"/>
      <c r="AB335" s="20"/>
      <c r="AC335" s="19"/>
      <c r="AD335" s="19"/>
    </row>
    <row r="336" spans="1:30" hidden="1" x14ac:dyDescent="0.35">
      <c r="A336" s="38" t="s">
        <v>94</v>
      </c>
      <c r="B336" s="179" t="s">
        <v>95</v>
      </c>
      <c r="C336" s="179"/>
      <c r="D336" s="35">
        <f t="shared" si="32"/>
        <v>0</v>
      </c>
      <c r="E336" s="22">
        <f t="shared" si="33"/>
        <v>0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4"/>
      <c r="Y336" s="13"/>
      <c r="Z336" s="13"/>
      <c r="AA336" s="19"/>
      <c r="AB336" s="20"/>
      <c r="AC336" s="19"/>
      <c r="AD336" s="19"/>
    </row>
    <row r="337" spans="1:30" hidden="1" x14ac:dyDescent="0.35">
      <c r="A337" s="38" t="s">
        <v>96</v>
      </c>
      <c r="B337" s="180" t="s">
        <v>97</v>
      </c>
      <c r="C337" s="180"/>
      <c r="D337" s="35">
        <f t="shared" si="32"/>
        <v>0</v>
      </c>
      <c r="E337" s="22">
        <f t="shared" si="33"/>
        <v>0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4"/>
      <c r="Y337" s="13"/>
      <c r="Z337" s="13"/>
      <c r="AA337" s="19"/>
      <c r="AB337" s="20"/>
      <c r="AC337" s="19"/>
      <c r="AD337" s="19"/>
    </row>
    <row r="338" spans="1:30" hidden="1" x14ac:dyDescent="0.35">
      <c r="A338" s="38" t="s">
        <v>98</v>
      </c>
      <c r="B338" s="179" t="s">
        <v>99</v>
      </c>
      <c r="C338" s="179"/>
      <c r="D338" s="35">
        <f t="shared" si="32"/>
        <v>0</v>
      </c>
      <c r="E338" s="22">
        <f t="shared" si="33"/>
        <v>0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4"/>
      <c r="Y338" s="13"/>
      <c r="Z338" s="13"/>
      <c r="AA338" s="19"/>
      <c r="AB338" s="20"/>
      <c r="AC338" s="19"/>
      <c r="AD338" s="19"/>
    </row>
    <row r="339" spans="1:30" hidden="1" x14ac:dyDescent="0.35">
      <c r="A339" s="38" t="s">
        <v>100</v>
      </c>
      <c r="B339" s="179" t="s">
        <v>101</v>
      </c>
      <c r="C339" s="179"/>
      <c r="D339" s="35">
        <f t="shared" si="32"/>
        <v>0</v>
      </c>
      <c r="E339" s="22">
        <f t="shared" si="33"/>
        <v>0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4"/>
      <c r="Y339" s="13"/>
      <c r="Z339" s="13"/>
      <c r="AA339" s="19"/>
      <c r="AB339" s="20"/>
      <c r="AC339" s="19"/>
      <c r="AD339" s="19"/>
    </row>
    <row r="340" spans="1:30" hidden="1" x14ac:dyDescent="0.35">
      <c r="A340" s="38" t="s">
        <v>102</v>
      </c>
      <c r="B340" s="179" t="s">
        <v>103</v>
      </c>
      <c r="C340" s="179"/>
      <c r="D340" s="35">
        <f t="shared" si="32"/>
        <v>0</v>
      </c>
      <c r="E340" s="22">
        <f t="shared" si="33"/>
        <v>0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4"/>
      <c r="Y340" s="13"/>
      <c r="Z340" s="13"/>
      <c r="AA340" s="19"/>
      <c r="AB340" s="20"/>
      <c r="AC340" s="19"/>
      <c r="AD340" s="19"/>
    </row>
    <row r="341" spans="1:30" hidden="1" x14ac:dyDescent="0.35">
      <c r="A341" s="38" t="s">
        <v>104</v>
      </c>
      <c r="B341" s="179" t="s">
        <v>105</v>
      </c>
      <c r="C341" s="179"/>
      <c r="D341" s="35">
        <f t="shared" si="29"/>
        <v>0</v>
      </c>
      <c r="E341" s="22">
        <f t="shared" si="31"/>
        <v>0</v>
      </c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4"/>
      <c r="Y341" s="13"/>
      <c r="Z341" s="13"/>
      <c r="AA341" s="19"/>
      <c r="AB341" s="20"/>
      <c r="AC341" s="19"/>
      <c r="AD341" s="19"/>
    </row>
    <row r="342" spans="1:30" hidden="1" x14ac:dyDescent="0.35">
      <c r="A342" s="38" t="s">
        <v>106</v>
      </c>
      <c r="B342" s="179" t="s">
        <v>107</v>
      </c>
      <c r="C342" s="179"/>
      <c r="D342" s="35">
        <f t="shared" si="29"/>
        <v>0</v>
      </c>
      <c r="E342" s="22">
        <f t="shared" si="31"/>
        <v>0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4"/>
      <c r="Y342" s="13"/>
      <c r="Z342" s="13"/>
      <c r="AA342" s="19"/>
      <c r="AB342" s="20"/>
      <c r="AC342" s="19"/>
      <c r="AD342" s="19"/>
    </row>
    <row r="343" spans="1:30" hidden="1" x14ac:dyDescent="0.35">
      <c r="A343" s="38" t="s">
        <v>108</v>
      </c>
      <c r="B343" s="179" t="s">
        <v>109</v>
      </c>
      <c r="C343" s="179"/>
      <c r="D343" s="35">
        <f t="shared" si="29"/>
        <v>0</v>
      </c>
      <c r="E343" s="22">
        <f t="shared" si="31"/>
        <v>0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4"/>
      <c r="Y343" s="13"/>
      <c r="Z343" s="13"/>
      <c r="AA343" s="19"/>
      <c r="AB343" s="20"/>
      <c r="AC343" s="19"/>
      <c r="AD343" s="19"/>
    </row>
    <row r="344" spans="1:30" hidden="1" x14ac:dyDescent="0.35">
      <c r="A344" s="38" t="s">
        <v>110</v>
      </c>
      <c r="B344" s="179" t="s">
        <v>111</v>
      </c>
      <c r="C344" s="179"/>
      <c r="D344" s="35">
        <f t="shared" si="29"/>
        <v>0</v>
      </c>
      <c r="E344" s="22">
        <f t="shared" si="31"/>
        <v>0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4"/>
      <c r="Y344" s="13"/>
      <c r="Z344" s="13"/>
      <c r="AA344" s="19"/>
      <c r="AB344" s="20"/>
      <c r="AC344" s="19"/>
      <c r="AD344" s="19"/>
    </row>
    <row r="345" spans="1:30" hidden="1" x14ac:dyDescent="0.35">
      <c r="A345" s="38" t="s">
        <v>112</v>
      </c>
      <c r="B345" s="179" t="s">
        <v>113</v>
      </c>
      <c r="C345" s="179"/>
      <c r="D345" s="35">
        <f t="shared" si="29"/>
        <v>0</v>
      </c>
      <c r="E345" s="22">
        <f t="shared" si="31"/>
        <v>0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4"/>
      <c r="Y345" s="13"/>
      <c r="Z345" s="13"/>
      <c r="AA345" s="19"/>
      <c r="AB345" s="20"/>
      <c r="AC345" s="19"/>
      <c r="AD345" s="19"/>
    </row>
    <row r="346" spans="1:30" hidden="1" x14ac:dyDescent="0.35">
      <c r="A346" s="38" t="s">
        <v>114</v>
      </c>
      <c r="B346" s="179" t="s">
        <v>115</v>
      </c>
      <c r="C346" s="179"/>
      <c r="D346" s="35">
        <f t="shared" si="29"/>
        <v>0</v>
      </c>
      <c r="E346" s="22">
        <f t="shared" si="31"/>
        <v>0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4"/>
      <c r="Y346" s="13"/>
      <c r="Z346" s="13"/>
      <c r="AA346" s="19"/>
      <c r="AB346" s="20"/>
      <c r="AC346" s="19"/>
      <c r="AD346" s="19"/>
    </row>
    <row r="347" spans="1:30" hidden="1" x14ac:dyDescent="0.35">
      <c r="A347" s="38" t="s">
        <v>116</v>
      </c>
      <c r="B347" s="168" t="s">
        <v>117</v>
      </c>
      <c r="C347" s="168"/>
      <c r="D347" s="35">
        <f t="shared" ref="D347:D410" si="34">F347+G347+H347+I347+J347+K347+L347+M347+N347+O347+P347+Q347+R347+S347+T347+U347+V347+W347+X347+Y347+Z347</f>
        <v>2000000</v>
      </c>
      <c r="E347" s="22">
        <f t="shared" si="31"/>
        <v>0</v>
      </c>
      <c r="F347" s="23"/>
      <c r="G347" s="23"/>
      <c r="H347" s="23">
        <v>2000000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4"/>
      <c r="Y347" s="13"/>
      <c r="Z347" s="13"/>
      <c r="AA347" s="19"/>
      <c r="AB347" s="20"/>
      <c r="AC347" s="19"/>
      <c r="AD347" s="19"/>
    </row>
    <row r="348" spans="1:30" hidden="1" x14ac:dyDescent="0.35">
      <c r="A348" s="38" t="s">
        <v>118</v>
      </c>
      <c r="B348" s="168" t="s">
        <v>119</v>
      </c>
      <c r="C348" s="168"/>
      <c r="D348" s="35">
        <f t="shared" si="34"/>
        <v>0</v>
      </c>
      <c r="E348" s="22">
        <f t="shared" si="31"/>
        <v>0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4"/>
      <c r="Y348" s="13"/>
      <c r="Z348" s="13"/>
      <c r="AA348" s="19"/>
      <c r="AB348" s="20"/>
      <c r="AC348" s="19"/>
      <c r="AD348" s="19"/>
    </row>
    <row r="349" spans="1:30" hidden="1" x14ac:dyDescent="0.35">
      <c r="A349" s="38" t="s">
        <v>120</v>
      </c>
      <c r="B349" s="184" t="s">
        <v>121</v>
      </c>
      <c r="C349" s="184"/>
      <c r="D349" s="35">
        <f t="shared" si="34"/>
        <v>0</v>
      </c>
      <c r="E349" s="22">
        <f t="shared" si="31"/>
        <v>0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4"/>
      <c r="Y349" s="13"/>
      <c r="Z349" s="13"/>
      <c r="AA349" s="19"/>
      <c r="AB349" s="20"/>
      <c r="AC349" s="19"/>
      <c r="AD349" s="19"/>
    </row>
    <row r="350" spans="1:30" hidden="1" x14ac:dyDescent="0.35">
      <c r="A350" s="38" t="s">
        <v>122</v>
      </c>
      <c r="B350" s="168" t="s">
        <v>123</v>
      </c>
      <c r="C350" s="168"/>
      <c r="D350" s="35">
        <f t="shared" si="34"/>
        <v>0</v>
      </c>
      <c r="E350" s="22">
        <f t="shared" si="31"/>
        <v>0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4"/>
      <c r="Y350" s="13"/>
      <c r="Z350" s="13"/>
      <c r="AA350" s="19"/>
      <c r="AB350" s="20"/>
      <c r="AC350" s="19"/>
      <c r="AD350" s="19"/>
    </row>
    <row r="351" spans="1:30" hidden="1" x14ac:dyDescent="0.35">
      <c r="A351" s="38" t="s">
        <v>124</v>
      </c>
      <c r="B351" s="168" t="s">
        <v>125</v>
      </c>
      <c r="C351" s="168"/>
      <c r="D351" s="35">
        <f t="shared" si="34"/>
        <v>0</v>
      </c>
      <c r="E351" s="22">
        <f t="shared" si="31"/>
        <v>0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4"/>
      <c r="Y351" s="13"/>
      <c r="Z351" s="13"/>
      <c r="AA351" s="19"/>
      <c r="AB351" s="20"/>
      <c r="AC351" s="19"/>
      <c r="AD351" s="19"/>
    </row>
    <row r="352" spans="1:30" hidden="1" x14ac:dyDescent="0.35">
      <c r="A352" s="38" t="s">
        <v>126</v>
      </c>
      <c r="B352" s="168" t="s">
        <v>127</v>
      </c>
      <c r="C352" s="168"/>
      <c r="D352" s="35">
        <f t="shared" si="34"/>
        <v>0</v>
      </c>
      <c r="E352" s="22">
        <f t="shared" si="31"/>
        <v>0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4"/>
      <c r="Y352" s="13"/>
      <c r="Z352" s="13"/>
      <c r="AA352" s="19"/>
      <c r="AB352" s="20"/>
      <c r="AC352" s="19"/>
      <c r="AD352" s="19"/>
    </row>
    <row r="353" spans="1:30" hidden="1" x14ac:dyDescent="0.35">
      <c r="A353" s="38" t="s">
        <v>128</v>
      </c>
      <c r="B353" s="168" t="s">
        <v>129</v>
      </c>
      <c r="C353" s="168"/>
      <c r="D353" s="35">
        <f t="shared" si="34"/>
        <v>0</v>
      </c>
      <c r="E353" s="22">
        <f t="shared" si="31"/>
        <v>0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4"/>
      <c r="Y353" s="13"/>
      <c r="Z353" s="13"/>
      <c r="AA353" s="19"/>
      <c r="AB353" s="20"/>
      <c r="AC353" s="19"/>
      <c r="AD353" s="19"/>
    </row>
    <row r="354" spans="1:30" hidden="1" x14ac:dyDescent="0.35">
      <c r="A354" s="38" t="s">
        <v>130</v>
      </c>
      <c r="B354" s="168" t="s">
        <v>131</v>
      </c>
      <c r="C354" s="168"/>
      <c r="D354" s="35">
        <f t="shared" si="34"/>
        <v>0</v>
      </c>
      <c r="E354" s="22">
        <f t="shared" si="31"/>
        <v>0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4"/>
      <c r="Y354" s="13"/>
      <c r="Z354" s="13"/>
      <c r="AA354" s="19"/>
      <c r="AB354" s="20"/>
      <c r="AC354" s="19"/>
      <c r="AD354" s="19"/>
    </row>
    <row r="355" spans="1:30" hidden="1" x14ac:dyDescent="0.35">
      <c r="A355" s="38" t="s">
        <v>132</v>
      </c>
      <c r="B355" s="168" t="s">
        <v>133</v>
      </c>
      <c r="C355" s="168"/>
      <c r="D355" s="35">
        <f t="shared" si="34"/>
        <v>0</v>
      </c>
      <c r="E355" s="22">
        <f t="shared" si="31"/>
        <v>0</v>
      </c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4"/>
      <c r="Y355" s="13"/>
      <c r="Z355" s="13"/>
      <c r="AA355" s="19"/>
      <c r="AB355" s="20"/>
      <c r="AC355" s="19"/>
      <c r="AD355" s="19"/>
    </row>
    <row r="356" spans="1:30" hidden="1" x14ac:dyDescent="0.35">
      <c r="A356" s="38" t="s">
        <v>134</v>
      </c>
      <c r="B356" s="168" t="s">
        <v>135</v>
      </c>
      <c r="C356" s="168"/>
      <c r="D356" s="35">
        <f t="shared" si="34"/>
        <v>0</v>
      </c>
      <c r="E356" s="22">
        <f t="shared" si="31"/>
        <v>0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4"/>
      <c r="Y356" s="13"/>
      <c r="Z356" s="13"/>
      <c r="AA356" s="19"/>
      <c r="AB356" s="20"/>
      <c r="AC356" s="19"/>
      <c r="AD356" s="19"/>
    </row>
    <row r="357" spans="1:30" hidden="1" x14ac:dyDescent="0.35">
      <c r="A357" s="38" t="s">
        <v>136</v>
      </c>
      <c r="B357" s="168" t="s">
        <v>137</v>
      </c>
      <c r="C357" s="168"/>
      <c r="D357" s="35">
        <f t="shared" si="34"/>
        <v>0</v>
      </c>
      <c r="E357" s="22">
        <f t="shared" si="31"/>
        <v>0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4"/>
      <c r="Y357" s="13"/>
      <c r="Z357" s="13"/>
      <c r="AA357" s="19"/>
      <c r="AB357" s="20"/>
      <c r="AC357" s="19"/>
      <c r="AD357" s="19"/>
    </row>
    <row r="358" spans="1:30" hidden="1" x14ac:dyDescent="0.35">
      <c r="A358" s="38" t="s">
        <v>138</v>
      </c>
      <c r="B358" s="168" t="s">
        <v>139</v>
      </c>
      <c r="C358" s="168"/>
      <c r="D358" s="35">
        <f t="shared" si="34"/>
        <v>0</v>
      </c>
      <c r="E358" s="22">
        <f t="shared" si="31"/>
        <v>0</v>
      </c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4"/>
      <c r="Y358" s="13"/>
      <c r="Z358" s="13"/>
      <c r="AA358" s="19"/>
      <c r="AB358" s="20"/>
      <c r="AC358" s="19"/>
      <c r="AD358" s="19"/>
    </row>
    <row r="359" spans="1:30" hidden="1" x14ac:dyDescent="0.35">
      <c r="A359" s="38" t="s">
        <v>140</v>
      </c>
      <c r="B359" s="168" t="s">
        <v>141</v>
      </c>
      <c r="C359" s="168"/>
      <c r="D359" s="35">
        <f t="shared" si="34"/>
        <v>0</v>
      </c>
      <c r="E359" s="22">
        <f t="shared" si="31"/>
        <v>0</v>
      </c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4"/>
      <c r="Y359" s="13"/>
      <c r="Z359" s="13"/>
      <c r="AA359" s="19"/>
      <c r="AB359" s="20"/>
      <c r="AC359" s="19"/>
      <c r="AD359" s="19"/>
    </row>
    <row r="360" spans="1:30" hidden="1" x14ac:dyDescent="0.35">
      <c r="A360" s="38" t="s">
        <v>142</v>
      </c>
      <c r="B360" s="168" t="s">
        <v>143</v>
      </c>
      <c r="C360" s="168"/>
      <c r="D360" s="35">
        <f t="shared" si="34"/>
        <v>0</v>
      </c>
      <c r="E360" s="22">
        <f t="shared" si="31"/>
        <v>0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4"/>
      <c r="Y360" s="13"/>
      <c r="Z360" s="13"/>
      <c r="AA360" s="19"/>
      <c r="AB360" s="20"/>
      <c r="AC360" s="19"/>
      <c r="AD360" s="19"/>
    </row>
    <row r="361" spans="1:30" hidden="1" x14ac:dyDescent="0.35">
      <c r="A361" s="38" t="s">
        <v>144</v>
      </c>
      <c r="B361" s="168" t="s">
        <v>145</v>
      </c>
      <c r="C361" s="168"/>
      <c r="D361" s="35">
        <f t="shared" si="34"/>
        <v>0</v>
      </c>
      <c r="E361" s="22">
        <f t="shared" si="31"/>
        <v>0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4"/>
      <c r="Y361" s="13"/>
      <c r="Z361" s="13"/>
      <c r="AA361" s="19"/>
      <c r="AB361" s="20"/>
      <c r="AC361" s="19"/>
      <c r="AD361" s="19"/>
    </row>
    <row r="362" spans="1:30" hidden="1" x14ac:dyDescent="0.35">
      <c r="A362" s="38" t="s">
        <v>146</v>
      </c>
      <c r="B362" s="168" t="s">
        <v>147</v>
      </c>
      <c r="C362" s="168"/>
      <c r="D362" s="35">
        <f t="shared" si="34"/>
        <v>0</v>
      </c>
      <c r="E362" s="22">
        <f t="shared" si="31"/>
        <v>0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4"/>
      <c r="Y362" s="13"/>
      <c r="Z362" s="13"/>
      <c r="AA362" s="19"/>
      <c r="AB362" s="20"/>
      <c r="AC362" s="19"/>
      <c r="AD362" s="19"/>
    </row>
    <row r="363" spans="1:30" hidden="1" x14ac:dyDescent="0.35">
      <c r="A363" s="38" t="s">
        <v>148</v>
      </c>
      <c r="B363" s="168" t="s">
        <v>149</v>
      </c>
      <c r="C363" s="168"/>
      <c r="D363" s="35">
        <f t="shared" si="34"/>
        <v>0</v>
      </c>
      <c r="E363" s="22">
        <f t="shared" si="31"/>
        <v>0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4"/>
      <c r="Y363" s="13"/>
      <c r="Z363" s="13"/>
      <c r="AA363" s="19"/>
      <c r="AB363" s="20"/>
      <c r="AC363" s="19"/>
      <c r="AD363" s="19"/>
    </row>
    <row r="364" spans="1:30" hidden="1" x14ac:dyDescent="0.35">
      <c r="A364" s="38" t="s">
        <v>150</v>
      </c>
      <c r="B364" s="168" t="s">
        <v>151</v>
      </c>
      <c r="C364" s="168"/>
      <c r="D364" s="35">
        <f t="shared" si="34"/>
        <v>0</v>
      </c>
      <c r="E364" s="22">
        <f>Z364+W364</f>
        <v>0</v>
      </c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4"/>
      <c r="Y364" s="13"/>
      <c r="Z364" s="13"/>
      <c r="AA364" s="19"/>
      <c r="AB364" s="20"/>
      <c r="AC364" s="19"/>
      <c r="AD364" s="19"/>
    </row>
    <row r="365" spans="1:30" hidden="1" x14ac:dyDescent="0.35">
      <c r="A365" s="38" t="s">
        <v>152</v>
      </c>
      <c r="B365" s="168" t="s">
        <v>153</v>
      </c>
      <c r="C365" s="168"/>
      <c r="D365" s="35">
        <f t="shared" si="34"/>
        <v>0</v>
      </c>
      <c r="E365" s="22">
        <f t="shared" si="31"/>
        <v>0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4"/>
      <c r="Y365" s="13"/>
      <c r="Z365" s="13"/>
      <c r="AA365" s="19"/>
      <c r="AB365" s="20"/>
      <c r="AC365" s="19"/>
      <c r="AD365" s="19"/>
    </row>
    <row r="366" spans="1:30" hidden="1" x14ac:dyDescent="0.35">
      <c r="A366" s="37" t="s">
        <v>0</v>
      </c>
      <c r="B366" s="181" t="s">
        <v>154</v>
      </c>
      <c r="C366" s="181"/>
      <c r="D366" s="35">
        <f t="shared" si="34"/>
        <v>0</v>
      </c>
      <c r="E366" s="22">
        <f t="shared" si="31"/>
        <v>0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4"/>
      <c r="Y366" s="13"/>
      <c r="Z366" s="13"/>
      <c r="AA366" s="19"/>
      <c r="AB366" s="20"/>
      <c r="AC366" s="19"/>
      <c r="AD366" s="19"/>
    </row>
    <row r="367" spans="1:30" ht="75" hidden="1" customHeight="1" x14ac:dyDescent="0.35">
      <c r="A367" s="37"/>
      <c r="B367" s="197" t="s">
        <v>225</v>
      </c>
      <c r="C367" s="198"/>
      <c r="D367" s="35">
        <f>SUM(D368:D437)</f>
        <v>0</v>
      </c>
      <c r="E367" s="22">
        <f t="shared" si="31"/>
        <v>0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4"/>
      <c r="Y367" s="13"/>
      <c r="Z367" s="13"/>
      <c r="AA367" s="19"/>
      <c r="AB367" s="20"/>
      <c r="AC367" s="19"/>
      <c r="AD367" s="19"/>
    </row>
    <row r="368" spans="1:30" hidden="1" x14ac:dyDescent="0.35">
      <c r="A368" s="37" t="s">
        <v>16</v>
      </c>
      <c r="B368" s="170" t="s">
        <v>17</v>
      </c>
      <c r="C368" s="170"/>
      <c r="D368" s="35">
        <f t="shared" si="34"/>
        <v>0</v>
      </c>
      <c r="E368" s="22">
        <f t="shared" si="31"/>
        <v>0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4"/>
      <c r="Y368" s="13"/>
      <c r="Z368" s="13"/>
      <c r="AA368" s="19"/>
      <c r="AB368" s="20"/>
      <c r="AC368" s="19"/>
      <c r="AD368" s="19"/>
    </row>
    <row r="369" spans="1:30" hidden="1" x14ac:dyDescent="0.35">
      <c r="A369" s="37" t="s">
        <v>18</v>
      </c>
      <c r="B369" s="170" t="s">
        <v>19</v>
      </c>
      <c r="C369" s="170"/>
      <c r="D369" s="35">
        <f t="shared" si="34"/>
        <v>0</v>
      </c>
      <c r="E369" s="22">
        <f t="shared" si="31"/>
        <v>0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4"/>
      <c r="Y369" s="13"/>
      <c r="Z369" s="13"/>
      <c r="AA369" s="19"/>
      <c r="AB369" s="20"/>
      <c r="AC369" s="19"/>
      <c r="AD369" s="19"/>
    </row>
    <row r="370" spans="1:30" hidden="1" x14ac:dyDescent="0.35">
      <c r="A370" s="37" t="s">
        <v>20</v>
      </c>
      <c r="B370" s="170" t="s">
        <v>21</v>
      </c>
      <c r="C370" s="170"/>
      <c r="D370" s="35">
        <f t="shared" si="34"/>
        <v>0</v>
      </c>
      <c r="E370" s="22">
        <f t="shared" si="31"/>
        <v>0</v>
      </c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4"/>
      <c r="Y370" s="13"/>
      <c r="Z370" s="13"/>
      <c r="AA370" s="19"/>
      <c r="AB370" s="20"/>
      <c r="AC370" s="19"/>
      <c r="AD370" s="19"/>
    </row>
    <row r="371" spans="1:30" hidden="1" x14ac:dyDescent="0.35">
      <c r="A371" s="37" t="s">
        <v>22</v>
      </c>
      <c r="B371" s="170" t="s">
        <v>23</v>
      </c>
      <c r="C371" s="170"/>
      <c r="D371" s="35">
        <f t="shared" si="34"/>
        <v>0</v>
      </c>
      <c r="E371" s="22">
        <f t="shared" ref="E371:E434" si="35">Z371</f>
        <v>0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4"/>
      <c r="Y371" s="13"/>
      <c r="Z371" s="13"/>
      <c r="AA371" s="19"/>
      <c r="AB371" s="20"/>
      <c r="AC371" s="19"/>
      <c r="AD371" s="19"/>
    </row>
    <row r="372" spans="1:30" hidden="1" x14ac:dyDescent="0.35">
      <c r="A372" s="37" t="s">
        <v>24</v>
      </c>
      <c r="B372" s="170" t="s">
        <v>25</v>
      </c>
      <c r="C372" s="170"/>
      <c r="D372" s="35">
        <f t="shared" si="34"/>
        <v>0</v>
      </c>
      <c r="E372" s="22">
        <f t="shared" si="35"/>
        <v>0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4"/>
      <c r="Y372" s="13"/>
      <c r="Z372" s="13"/>
      <c r="AA372" s="19"/>
      <c r="AB372" s="20"/>
      <c r="AC372" s="19"/>
      <c r="AD372" s="19"/>
    </row>
    <row r="373" spans="1:30" hidden="1" x14ac:dyDescent="0.35">
      <c r="A373" s="37" t="s">
        <v>26</v>
      </c>
      <c r="B373" s="170" t="s">
        <v>27</v>
      </c>
      <c r="C373" s="170"/>
      <c r="D373" s="35">
        <f t="shared" si="34"/>
        <v>0</v>
      </c>
      <c r="E373" s="22">
        <f t="shared" si="35"/>
        <v>0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4"/>
      <c r="Y373" s="13"/>
      <c r="Z373" s="13"/>
      <c r="AA373" s="19"/>
      <c r="AB373" s="20"/>
      <c r="AC373" s="19"/>
      <c r="AD373" s="19"/>
    </row>
    <row r="374" spans="1:30" hidden="1" x14ac:dyDescent="0.35">
      <c r="A374" s="37" t="s">
        <v>28</v>
      </c>
      <c r="B374" s="170" t="s">
        <v>29</v>
      </c>
      <c r="C374" s="170"/>
      <c r="D374" s="35">
        <f t="shared" si="34"/>
        <v>0</v>
      </c>
      <c r="E374" s="22">
        <f t="shared" si="35"/>
        <v>0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4"/>
      <c r="Y374" s="13"/>
      <c r="Z374" s="13"/>
      <c r="AA374" s="19"/>
      <c r="AB374" s="20"/>
      <c r="AC374" s="19"/>
      <c r="AD374" s="19"/>
    </row>
    <row r="375" spans="1:30" hidden="1" x14ac:dyDescent="0.35">
      <c r="A375" s="37" t="s">
        <v>30</v>
      </c>
      <c r="B375" s="170" t="s">
        <v>31</v>
      </c>
      <c r="C375" s="170"/>
      <c r="D375" s="35">
        <f t="shared" si="34"/>
        <v>0</v>
      </c>
      <c r="E375" s="22">
        <f t="shared" si="35"/>
        <v>0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4"/>
      <c r="Y375" s="13"/>
      <c r="Z375" s="13"/>
      <c r="AA375" s="19"/>
      <c r="AB375" s="20"/>
      <c r="AC375" s="19"/>
      <c r="AD375" s="19"/>
    </row>
    <row r="376" spans="1:30" hidden="1" x14ac:dyDescent="0.35">
      <c r="A376" s="37" t="s">
        <v>32</v>
      </c>
      <c r="B376" s="170" t="s">
        <v>33</v>
      </c>
      <c r="C376" s="170"/>
      <c r="D376" s="35">
        <f t="shared" si="34"/>
        <v>0</v>
      </c>
      <c r="E376" s="22">
        <f t="shared" si="35"/>
        <v>0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4"/>
      <c r="Y376" s="13"/>
      <c r="Z376" s="13"/>
      <c r="AA376" s="19"/>
      <c r="AB376" s="20"/>
      <c r="AC376" s="19"/>
      <c r="AD376" s="19"/>
    </row>
    <row r="377" spans="1:30" hidden="1" x14ac:dyDescent="0.35">
      <c r="A377" s="37" t="s">
        <v>34</v>
      </c>
      <c r="B377" s="191" t="s">
        <v>35</v>
      </c>
      <c r="C377" s="191"/>
      <c r="D377" s="35">
        <f t="shared" si="34"/>
        <v>0</v>
      </c>
      <c r="E377" s="22">
        <f t="shared" si="35"/>
        <v>0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4"/>
      <c r="Y377" s="13"/>
      <c r="Z377" s="13"/>
      <c r="AA377" s="19"/>
      <c r="AB377" s="20"/>
      <c r="AC377" s="19"/>
      <c r="AD377" s="19"/>
    </row>
    <row r="378" spans="1:30" hidden="1" x14ac:dyDescent="0.35">
      <c r="A378" s="37" t="s">
        <v>36</v>
      </c>
      <c r="B378" s="170" t="s">
        <v>37</v>
      </c>
      <c r="C378" s="170"/>
      <c r="D378" s="35">
        <f t="shared" si="34"/>
        <v>0</v>
      </c>
      <c r="E378" s="22">
        <f t="shared" si="35"/>
        <v>0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4"/>
      <c r="Y378" s="13"/>
      <c r="Z378" s="13"/>
      <c r="AA378" s="19"/>
      <c r="AB378" s="20"/>
      <c r="AC378" s="19"/>
      <c r="AD378" s="19"/>
    </row>
    <row r="379" spans="1:30" hidden="1" x14ac:dyDescent="0.35">
      <c r="A379" s="37" t="s">
        <v>38</v>
      </c>
      <c r="B379" s="170" t="s">
        <v>39</v>
      </c>
      <c r="C379" s="170"/>
      <c r="D379" s="35">
        <f t="shared" si="34"/>
        <v>0</v>
      </c>
      <c r="E379" s="22">
        <f t="shared" si="35"/>
        <v>0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4"/>
      <c r="Y379" s="13"/>
      <c r="Z379" s="13"/>
      <c r="AA379" s="19"/>
      <c r="AB379" s="20"/>
      <c r="AC379" s="19"/>
      <c r="AD379" s="19"/>
    </row>
    <row r="380" spans="1:30" hidden="1" x14ac:dyDescent="0.35">
      <c r="A380" s="37" t="s">
        <v>40</v>
      </c>
      <c r="B380" s="170" t="s">
        <v>41</v>
      </c>
      <c r="C380" s="170"/>
      <c r="D380" s="35">
        <f t="shared" si="34"/>
        <v>0</v>
      </c>
      <c r="E380" s="22">
        <f t="shared" si="35"/>
        <v>0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4"/>
      <c r="Y380" s="13"/>
      <c r="Z380" s="13"/>
      <c r="AA380" s="19"/>
      <c r="AB380" s="20"/>
      <c r="AC380" s="19"/>
      <c r="AD380" s="19"/>
    </row>
    <row r="381" spans="1:30" hidden="1" x14ac:dyDescent="0.35">
      <c r="A381" s="37" t="s">
        <v>42</v>
      </c>
      <c r="B381" s="170" t="s">
        <v>43</v>
      </c>
      <c r="C381" s="170"/>
      <c r="D381" s="35">
        <f t="shared" si="34"/>
        <v>0</v>
      </c>
      <c r="E381" s="22">
        <f t="shared" si="35"/>
        <v>0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4"/>
      <c r="Y381" s="13"/>
      <c r="Z381" s="13"/>
      <c r="AA381" s="19"/>
      <c r="AB381" s="20"/>
      <c r="AC381" s="19"/>
      <c r="AD381" s="19"/>
    </row>
    <row r="382" spans="1:30" hidden="1" x14ac:dyDescent="0.35">
      <c r="A382" s="37" t="s">
        <v>44</v>
      </c>
      <c r="B382" s="170" t="s">
        <v>45</v>
      </c>
      <c r="C382" s="170"/>
      <c r="D382" s="35">
        <f t="shared" si="34"/>
        <v>0</v>
      </c>
      <c r="E382" s="22">
        <f t="shared" si="35"/>
        <v>0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4"/>
      <c r="Y382" s="13"/>
      <c r="Z382" s="13"/>
      <c r="AA382" s="19"/>
      <c r="AB382" s="20"/>
      <c r="AC382" s="19"/>
      <c r="AD382" s="19"/>
    </row>
    <row r="383" spans="1:30" hidden="1" x14ac:dyDescent="0.35">
      <c r="A383" s="37" t="s">
        <v>46</v>
      </c>
      <c r="B383" s="170" t="s">
        <v>47</v>
      </c>
      <c r="C383" s="170"/>
      <c r="D383" s="35">
        <f t="shared" si="34"/>
        <v>0</v>
      </c>
      <c r="E383" s="22">
        <f t="shared" si="35"/>
        <v>0</v>
      </c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4"/>
      <c r="Y383" s="13"/>
      <c r="Z383" s="13"/>
      <c r="AA383" s="19"/>
      <c r="AB383" s="20"/>
      <c r="AC383" s="19"/>
      <c r="AD383" s="19"/>
    </row>
    <row r="384" spans="1:30" hidden="1" x14ac:dyDescent="0.35">
      <c r="A384" s="37" t="s">
        <v>48</v>
      </c>
      <c r="B384" s="170" t="s">
        <v>49</v>
      </c>
      <c r="C384" s="170"/>
      <c r="D384" s="35">
        <f t="shared" si="34"/>
        <v>0</v>
      </c>
      <c r="E384" s="22">
        <f t="shared" si="35"/>
        <v>0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4"/>
      <c r="Y384" s="13"/>
      <c r="Z384" s="13"/>
      <c r="AA384" s="19"/>
      <c r="AB384" s="20"/>
      <c r="AC384" s="19"/>
      <c r="AD384" s="19"/>
    </row>
    <row r="385" spans="1:30" hidden="1" x14ac:dyDescent="0.35">
      <c r="A385" s="37" t="s">
        <v>50</v>
      </c>
      <c r="B385" s="170" t="s">
        <v>51</v>
      </c>
      <c r="C385" s="170"/>
      <c r="D385" s="35">
        <f t="shared" si="34"/>
        <v>0</v>
      </c>
      <c r="E385" s="22">
        <f t="shared" si="35"/>
        <v>0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4"/>
      <c r="Y385" s="13"/>
      <c r="Z385" s="13"/>
      <c r="AA385" s="19"/>
      <c r="AB385" s="20"/>
      <c r="AC385" s="19"/>
      <c r="AD385" s="19"/>
    </row>
    <row r="386" spans="1:30" hidden="1" x14ac:dyDescent="0.35">
      <c r="A386" s="37" t="s">
        <v>52</v>
      </c>
      <c r="B386" s="170" t="s">
        <v>53</v>
      </c>
      <c r="C386" s="170"/>
      <c r="D386" s="35">
        <f t="shared" si="34"/>
        <v>0</v>
      </c>
      <c r="E386" s="22">
        <f t="shared" si="35"/>
        <v>0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4"/>
      <c r="Y386" s="13"/>
      <c r="Z386" s="13"/>
      <c r="AA386" s="19"/>
      <c r="AB386" s="20"/>
      <c r="AC386" s="19"/>
      <c r="AD386" s="19"/>
    </row>
    <row r="387" spans="1:30" hidden="1" x14ac:dyDescent="0.35">
      <c r="A387" s="37" t="s">
        <v>54</v>
      </c>
      <c r="B387" s="170" t="s">
        <v>55</v>
      </c>
      <c r="C387" s="170"/>
      <c r="D387" s="35">
        <f t="shared" si="34"/>
        <v>0</v>
      </c>
      <c r="E387" s="22">
        <f t="shared" si="35"/>
        <v>0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4"/>
      <c r="Y387" s="13"/>
      <c r="Z387" s="13"/>
      <c r="AA387" s="19"/>
      <c r="AB387" s="20"/>
      <c r="AC387" s="19"/>
      <c r="AD387" s="19"/>
    </row>
    <row r="388" spans="1:30" hidden="1" x14ac:dyDescent="0.35">
      <c r="A388" s="37" t="s">
        <v>56</v>
      </c>
      <c r="B388" s="170" t="s">
        <v>57</v>
      </c>
      <c r="C388" s="170"/>
      <c r="D388" s="35">
        <f t="shared" si="34"/>
        <v>0</v>
      </c>
      <c r="E388" s="22">
        <f t="shared" si="35"/>
        <v>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4"/>
      <c r="Y388" s="13"/>
      <c r="Z388" s="13"/>
      <c r="AA388" s="19"/>
      <c r="AB388" s="20"/>
      <c r="AC388" s="19"/>
      <c r="AD388" s="19"/>
    </row>
    <row r="389" spans="1:30" hidden="1" x14ac:dyDescent="0.35">
      <c r="A389" s="37" t="s">
        <v>58</v>
      </c>
      <c r="B389" s="170" t="s">
        <v>59</v>
      </c>
      <c r="C389" s="170"/>
      <c r="D389" s="35">
        <f t="shared" si="34"/>
        <v>0</v>
      </c>
      <c r="E389" s="22">
        <f t="shared" si="35"/>
        <v>0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4"/>
      <c r="Y389" s="13"/>
      <c r="Z389" s="13"/>
      <c r="AA389" s="19"/>
      <c r="AB389" s="20"/>
      <c r="AC389" s="19"/>
      <c r="AD389" s="19"/>
    </row>
    <row r="390" spans="1:30" hidden="1" x14ac:dyDescent="0.35">
      <c r="A390" s="37" t="s">
        <v>60</v>
      </c>
      <c r="B390" s="170" t="s">
        <v>61</v>
      </c>
      <c r="C390" s="170"/>
      <c r="D390" s="35">
        <f t="shared" si="34"/>
        <v>0</v>
      </c>
      <c r="E390" s="22">
        <f t="shared" si="35"/>
        <v>0</v>
      </c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4"/>
      <c r="Y390" s="13"/>
      <c r="Z390" s="13"/>
      <c r="AA390" s="19"/>
      <c r="AB390" s="20"/>
      <c r="AC390" s="19"/>
      <c r="AD390" s="19"/>
    </row>
    <row r="391" spans="1:30" hidden="1" x14ac:dyDescent="0.35">
      <c r="A391" s="37" t="s">
        <v>62</v>
      </c>
      <c r="B391" s="170" t="s">
        <v>63</v>
      </c>
      <c r="C391" s="170"/>
      <c r="D391" s="35">
        <f t="shared" si="34"/>
        <v>0</v>
      </c>
      <c r="E391" s="22">
        <f t="shared" si="35"/>
        <v>0</v>
      </c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4"/>
      <c r="Y391" s="13"/>
      <c r="Z391" s="13"/>
      <c r="AA391" s="19"/>
      <c r="AB391" s="20"/>
      <c r="AC391" s="19"/>
      <c r="AD391" s="19"/>
    </row>
    <row r="392" spans="1:30" hidden="1" x14ac:dyDescent="0.35">
      <c r="A392" s="37" t="s">
        <v>64</v>
      </c>
      <c r="B392" s="170" t="s">
        <v>65</v>
      </c>
      <c r="C392" s="170"/>
      <c r="D392" s="35">
        <f t="shared" si="34"/>
        <v>0</v>
      </c>
      <c r="E392" s="22">
        <f t="shared" si="35"/>
        <v>0</v>
      </c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4"/>
      <c r="Y392" s="13"/>
      <c r="Z392" s="13"/>
      <c r="AA392" s="19"/>
      <c r="AB392" s="20"/>
      <c r="AC392" s="19"/>
      <c r="AD392" s="19"/>
    </row>
    <row r="393" spans="1:30" hidden="1" x14ac:dyDescent="0.35">
      <c r="A393" s="37" t="s">
        <v>66</v>
      </c>
      <c r="B393" s="191" t="s">
        <v>67</v>
      </c>
      <c r="C393" s="191"/>
      <c r="D393" s="35">
        <f t="shared" si="34"/>
        <v>0</v>
      </c>
      <c r="E393" s="22">
        <f t="shared" si="35"/>
        <v>0</v>
      </c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4"/>
      <c r="Y393" s="13"/>
      <c r="Z393" s="13"/>
      <c r="AA393" s="19"/>
      <c r="AB393" s="20"/>
      <c r="AC393" s="19"/>
      <c r="AD393" s="19"/>
    </row>
    <row r="394" spans="1:30" hidden="1" x14ac:dyDescent="0.35">
      <c r="A394" s="37" t="s">
        <v>68</v>
      </c>
      <c r="B394" s="170" t="s">
        <v>69</v>
      </c>
      <c r="C394" s="170"/>
      <c r="D394" s="35">
        <f t="shared" si="34"/>
        <v>0</v>
      </c>
      <c r="E394" s="22">
        <f t="shared" si="35"/>
        <v>0</v>
      </c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4"/>
      <c r="Y394" s="13"/>
      <c r="Z394" s="13"/>
      <c r="AA394" s="19"/>
      <c r="AB394" s="20"/>
      <c r="AC394" s="19"/>
      <c r="AD394" s="19"/>
    </row>
    <row r="395" spans="1:30" hidden="1" x14ac:dyDescent="0.35">
      <c r="A395" s="37" t="s">
        <v>70</v>
      </c>
      <c r="B395" s="170" t="s">
        <v>71</v>
      </c>
      <c r="C395" s="170"/>
      <c r="D395" s="35">
        <f t="shared" si="34"/>
        <v>0</v>
      </c>
      <c r="E395" s="22">
        <f t="shared" si="35"/>
        <v>0</v>
      </c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4"/>
      <c r="Y395" s="13"/>
      <c r="Z395" s="13"/>
      <c r="AA395" s="19"/>
      <c r="AB395" s="20"/>
      <c r="AC395" s="19"/>
      <c r="AD395" s="19"/>
    </row>
    <row r="396" spans="1:30" hidden="1" x14ac:dyDescent="0.35">
      <c r="A396" s="37" t="s">
        <v>72</v>
      </c>
      <c r="B396" s="170" t="s">
        <v>73</v>
      </c>
      <c r="C396" s="170"/>
      <c r="D396" s="35">
        <f t="shared" si="34"/>
        <v>0</v>
      </c>
      <c r="E396" s="22">
        <f t="shared" si="35"/>
        <v>0</v>
      </c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4"/>
      <c r="Y396" s="13"/>
      <c r="Z396" s="13"/>
      <c r="AA396" s="19"/>
      <c r="AB396" s="20"/>
      <c r="AC396" s="19"/>
      <c r="AD396" s="19"/>
    </row>
    <row r="397" spans="1:30" hidden="1" x14ac:dyDescent="0.35">
      <c r="A397" s="38" t="s">
        <v>74</v>
      </c>
      <c r="B397" s="170" t="s">
        <v>75</v>
      </c>
      <c r="C397" s="170"/>
      <c r="D397" s="35">
        <f t="shared" si="34"/>
        <v>0</v>
      </c>
      <c r="E397" s="22">
        <f t="shared" si="35"/>
        <v>0</v>
      </c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4"/>
      <c r="Y397" s="13"/>
      <c r="Z397" s="13"/>
      <c r="AA397" s="19"/>
      <c r="AB397" s="20"/>
      <c r="AC397" s="19"/>
      <c r="AD397" s="19"/>
    </row>
    <row r="398" spans="1:30" hidden="1" x14ac:dyDescent="0.35">
      <c r="A398" s="38" t="s">
        <v>76</v>
      </c>
      <c r="B398" s="170" t="s">
        <v>77</v>
      </c>
      <c r="C398" s="170"/>
      <c r="D398" s="35">
        <f t="shared" si="34"/>
        <v>0</v>
      </c>
      <c r="E398" s="22">
        <f t="shared" si="35"/>
        <v>0</v>
      </c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4"/>
      <c r="Y398" s="13"/>
      <c r="Z398" s="13"/>
      <c r="AA398" s="19"/>
      <c r="AB398" s="20"/>
      <c r="AC398" s="19"/>
      <c r="AD398" s="19"/>
    </row>
    <row r="399" spans="1:30" hidden="1" x14ac:dyDescent="0.35">
      <c r="A399" s="38" t="s">
        <v>78</v>
      </c>
      <c r="B399" s="170" t="s">
        <v>79</v>
      </c>
      <c r="C399" s="170"/>
      <c r="D399" s="35">
        <f t="shared" si="34"/>
        <v>0</v>
      </c>
      <c r="E399" s="22">
        <f t="shared" si="35"/>
        <v>0</v>
      </c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4"/>
      <c r="Y399" s="13"/>
      <c r="Z399" s="13"/>
      <c r="AA399" s="19"/>
      <c r="AB399" s="20"/>
      <c r="AC399" s="19"/>
      <c r="AD399" s="19"/>
    </row>
    <row r="400" spans="1:30" hidden="1" x14ac:dyDescent="0.35">
      <c r="A400" s="38" t="s">
        <v>80</v>
      </c>
      <c r="B400" s="170" t="s">
        <v>81</v>
      </c>
      <c r="C400" s="170"/>
      <c r="D400" s="35">
        <f t="shared" si="34"/>
        <v>0</v>
      </c>
      <c r="E400" s="22">
        <f t="shared" si="35"/>
        <v>0</v>
      </c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4"/>
      <c r="Y400" s="13"/>
      <c r="Z400" s="13"/>
      <c r="AA400" s="19"/>
      <c r="AB400" s="20"/>
      <c r="AC400" s="19"/>
      <c r="AD400" s="19"/>
    </row>
    <row r="401" spans="1:30" hidden="1" x14ac:dyDescent="0.35">
      <c r="A401" s="38" t="s">
        <v>82</v>
      </c>
      <c r="B401" s="170" t="s">
        <v>83</v>
      </c>
      <c r="C401" s="170"/>
      <c r="D401" s="35">
        <f t="shared" si="34"/>
        <v>0</v>
      </c>
      <c r="E401" s="22">
        <f t="shared" si="35"/>
        <v>0</v>
      </c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4"/>
      <c r="Y401" s="13"/>
      <c r="Z401" s="13"/>
      <c r="AA401" s="19"/>
      <c r="AB401" s="20"/>
      <c r="AC401" s="19"/>
      <c r="AD401" s="19"/>
    </row>
    <row r="402" spans="1:30" hidden="1" x14ac:dyDescent="0.35">
      <c r="A402" s="38" t="s">
        <v>84</v>
      </c>
      <c r="B402" s="170" t="s">
        <v>85</v>
      </c>
      <c r="C402" s="170"/>
      <c r="D402" s="35">
        <f t="shared" si="34"/>
        <v>0</v>
      </c>
      <c r="E402" s="22">
        <f t="shared" si="35"/>
        <v>0</v>
      </c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4"/>
      <c r="Y402" s="13"/>
      <c r="Z402" s="13"/>
      <c r="AA402" s="19"/>
      <c r="AB402" s="20"/>
      <c r="AC402" s="19"/>
      <c r="AD402" s="19"/>
    </row>
    <row r="403" spans="1:30" hidden="1" x14ac:dyDescent="0.35">
      <c r="A403" s="38" t="s">
        <v>86</v>
      </c>
      <c r="B403" s="170" t="s">
        <v>87</v>
      </c>
      <c r="C403" s="170"/>
      <c r="D403" s="35">
        <f t="shared" si="34"/>
        <v>0</v>
      </c>
      <c r="E403" s="22">
        <f t="shared" si="35"/>
        <v>0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4"/>
      <c r="Y403" s="13"/>
      <c r="Z403" s="13"/>
      <c r="AA403" s="19"/>
      <c r="AB403" s="20"/>
      <c r="AC403" s="19"/>
      <c r="AD403" s="19"/>
    </row>
    <row r="404" spans="1:30" hidden="1" x14ac:dyDescent="0.35">
      <c r="A404" s="38" t="s">
        <v>88</v>
      </c>
      <c r="B404" s="170" t="s">
        <v>89</v>
      </c>
      <c r="C404" s="170"/>
      <c r="D404" s="35">
        <f t="shared" si="34"/>
        <v>0</v>
      </c>
      <c r="E404" s="22">
        <f t="shared" si="35"/>
        <v>0</v>
      </c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4"/>
      <c r="Y404" s="13"/>
      <c r="Z404" s="13"/>
      <c r="AA404" s="19"/>
      <c r="AB404" s="20"/>
      <c r="AC404" s="19"/>
      <c r="AD404" s="19"/>
    </row>
    <row r="405" spans="1:30" hidden="1" x14ac:dyDescent="0.35">
      <c r="A405" s="38" t="s">
        <v>90</v>
      </c>
      <c r="B405" s="170" t="s">
        <v>91</v>
      </c>
      <c r="C405" s="170"/>
      <c r="D405" s="35">
        <f t="shared" si="34"/>
        <v>0</v>
      </c>
      <c r="E405" s="22">
        <f t="shared" si="35"/>
        <v>0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4"/>
      <c r="Y405" s="13"/>
      <c r="Z405" s="13"/>
      <c r="AA405" s="19"/>
      <c r="AB405" s="20"/>
      <c r="AC405" s="19"/>
      <c r="AD405" s="19"/>
    </row>
    <row r="406" spans="1:30" hidden="1" x14ac:dyDescent="0.35">
      <c r="A406" s="38" t="s">
        <v>92</v>
      </c>
      <c r="B406" s="170" t="s">
        <v>93</v>
      </c>
      <c r="C406" s="170"/>
      <c r="D406" s="35">
        <f t="shared" si="34"/>
        <v>0</v>
      </c>
      <c r="E406" s="22">
        <f t="shared" si="35"/>
        <v>0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4"/>
      <c r="Y406" s="13"/>
      <c r="Z406" s="13"/>
      <c r="AA406" s="19"/>
      <c r="AB406" s="20"/>
      <c r="AC406" s="19"/>
      <c r="AD406" s="19"/>
    </row>
    <row r="407" spans="1:30" hidden="1" x14ac:dyDescent="0.35">
      <c r="A407" s="38" t="s">
        <v>94</v>
      </c>
      <c r="B407" s="170" t="s">
        <v>95</v>
      </c>
      <c r="C407" s="170"/>
      <c r="D407" s="35">
        <f t="shared" si="34"/>
        <v>0</v>
      </c>
      <c r="E407" s="22">
        <f t="shared" si="35"/>
        <v>0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4"/>
      <c r="Y407" s="13"/>
      <c r="Z407" s="13"/>
      <c r="AA407" s="19"/>
      <c r="AB407" s="20"/>
      <c r="AC407" s="19"/>
      <c r="AD407" s="19"/>
    </row>
    <row r="408" spans="1:30" hidden="1" x14ac:dyDescent="0.35">
      <c r="A408" s="38" t="s">
        <v>96</v>
      </c>
      <c r="B408" s="170" t="s">
        <v>97</v>
      </c>
      <c r="C408" s="170"/>
      <c r="D408" s="35">
        <f t="shared" si="34"/>
        <v>0</v>
      </c>
      <c r="E408" s="22">
        <f t="shared" si="35"/>
        <v>0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4"/>
      <c r="Y408" s="13"/>
      <c r="Z408" s="13"/>
      <c r="AA408" s="19"/>
      <c r="AB408" s="20"/>
      <c r="AC408" s="19"/>
      <c r="AD408" s="19"/>
    </row>
    <row r="409" spans="1:30" hidden="1" x14ac:dyDescent="0.35">
      <c r="A409" s="38" t="s">
        <v>98</v>
      </c>
      <c r="B409" s="170" t="s">
        <v>99</v>
      </c>
      <c r="C409" s="170"/>
      <c r="D409" s="35">
        <f t="shared" si="34"/>
        <v>0</v>
      </c>
      <c r="E409" s="22">
        <f t="shared" si="35"/>
        <v>0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4"/>
      <c r="Y409" s="13"/>
      <c r="Z409" s="13"/>
      <c r="AA409" s="19"/>
      <c r="AB409" s="20"/>
      <c r="AC409" s="19"/>
      <c r="AD409" s="19"/>
    </row>
    <row r="410" spans="1:30" hidden="1" x14ac:dyDescent="0.35">
      <c r="A410" s="38" t="s">
        <v>100</v>
      </c>
      <c r="B410" s="170" t="s">
        <v>101</v>
      </c>
      <c r="C410" s="170"/>
      <c r="D410" s="35">
        <f t="shared" si="34"/>
        <v>0</v>
      </c>
      <c r="E410" s="22">
        <f t="shared" si="35"/>
        <v>0</v>
      </c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4"/>
      <c r="Y410" s="13"/>
      <c r="Z410" s="13"/>
      <c r="AA410" s="19"/>
      <c r="AB410" s="20"/>
      <c r="AC410" s="19"/>
      <c r="AD410" s="19"/>
    </row>
    <row r="411" spans="1:30" hidden="1" x14ac:dyDescent="0.35">
      <c r="A411" s="38" t="s">
        <v>102</v>
      </c>
      <c r="B411" s="191" t="s">
        <v>103</v>
      </c>
      <c r="C411" s="191"/>
      <c r="D411" s="35">
        <f t="shared" ref="D411:D453" si="36">F411+G411+H411+I411+J411+K411+L411+M411+N411+O411+P411+Q411+R411+S411+T411+U411+V411+W411+X411+Y411+Z411</f>
        <v>0</v>
      </c>
      <c r="E411" s="22">
        <f t="shared" si="35"/>
        <v>0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4"/>
      <c r="Y411" s="13"/>
      <c r="Z411" s="13"/>
      <c r="AA411" s="19"/>
      <c r="AB411" s="20"/>
      <c r="AC411" s="19"/>
      <c r="AD411" s="19"/>
    </row>
    <row r="412" spans="1:30" hidden="1" x14ac:dyDescent="0.35">
      <c r="A412" s="38" t="s">
        <v>104</v>
      </c>
      <c r="B412" s="170" t="s">
        <v>105</v>
      </c>
      <c r="C412" s="170"/>
      <c r="D412" s="35">
        <f t="shared" si="36"/>
        <v>0</v>
      </c>
      <c r="E412" s="22">
        <f t="shared" si="35"/>
        <v>0</v>
      </c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4"/>
      <c r="Y412" s="13"/>
      <c r="Z412" s="13"/>
      <c r="AA412" s="19"/>
      <c r="AB412" s="20"/>
      <c r="AC412" s="19"/>
      <c r="AD412" s="19"/>
    </row>
    <row r="413" spans="1:30" hidden="1" x14ac:dyDescent="0.35">
      <c r="A413" s="38" t="s">
        <v>106</v>
      </c>
      <c r="B413" s="170" t="s">
        <v>107</v>
      </c>
      <c r="C413" s="170"/>
      <c r="D413" s="35">
        <f t="shared" si="36"/>
        <v>0</v>
      </c>
      <c r="E413" s="22">
        <f t="shared" si="35"/>
        <v>0</v>
      </c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4"/>
      <c r="Y413" s="13"/>
      <c r="Z413" s="13"/>
      <c r="AA413" s="19"/>
      <c r="AB413" s="20"/>
      <c r="AC413" s="19"/>
      <c r="AD413" s="19"/>
    </row>
    <row r="414" spans="1:30" hidden="1" x14ac:dyDescent="0.35">
      <c r="A414" s="38" t="s">
        <v>108</v>
      </c>
      <c r="B414" s="170" t="s">
        <v>109</v>
      </c>
      <c r="C414" s="170"/>
      <c r="D414" s="35">
        <f t="shared" si="36"/>
        <v>0</v>
      </c>
      <c r="E414" s="22">
        <f t="shared" si="35"/>
        <v>0</v>
      </c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4"/>
      <c r="Y414" s="13"/>
      <c r="Z414" s="13"/>
      <c r="AA414" s="19"/>
      <c r="AB414" s="20"/>
      <c r="AC414" s="19"/>
      <c r="AD414" s="19"/>
    </row>
    <row r="415" spans="1:30" hidden="1" x14ac:dyDescent="0.35">
      <c r="A415" s="38" t="s">
        <v>110</v>
      </c>
      <c r="B415" s="170" t="s">
        <v>111</v>
      </c>
      <c r="C415" s="170"/>
      <c r="D415" s="35">
        <f t="shared" si="36"/>
        <v>0</v>
      </c>
      <c r="E415" s="22">
        <f t="shared" si="35"/>
        <v>0</v>
      </c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4"/>
      <c r="Y415" s="13"/>
      <c r="Z415" s="13"/>
      <c r="AA415" s="19"/>
      <c r="AB415" s="20"/>
      <c r="AC415" s="19"/>
      <c r="AD415" s="19"/>
    </row>
    <row r="416" spans="1:30" hidden="1" x14ac:dyDescent="0.35">
      <c r="A416" s="38" t="s">
        <v>112</v>
      </c>
      <c r="B416" s="170" t="s">
        <v>113</v>
      </c>
      <c r="C416" s="170"/>
      <c r="D416" s="35">
        <f t="shared" si="36"/>
        <v>0</v>
      </c>
      <c r="E416" s="22">
        <f t="shared" si="35"/>
        <v>0</v>
      </c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4"/>
      <c r="Y416" s="13"/>
      <c r="Z416" s="13"/>
      <c r="AA416" s="19"/>
      <c r="AB416" s="20"/>
      <c r="AC416" s="19"/>
      <c r="AD416" s="19"/>
    </row>
    <row r="417" spans="1:30" hidden="1" x14ac:dyDescent="0.35">
      <c r="A417" s="38" t="s">
        <v>114</v>
      </c>
      <c r="B417" s="170" t="s">
        <v>115</v>
      </c>
      <c r="C417" s="170"/>
      <c r="D417" s="35">
        <f t="shared" si="36"/>
        <v>0</v>
      </c>
      <c r="E417" s="22">
        <f t="shared" si="35"/>
        <v>0</v>
      </c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4"/>
      <c r="Y417" s="13"/>
      <c r="Z417" s="13"/>
      <c r="AA417" s="19"/>
      <c r="AB417" s="20"/>
      <c r="AC417" s="19"/>
      <c r="AD417" s="19"/>
    </row>
    <row r="418" spans="1:30" hidden="1" x14ac:dyDescent="0.35">
      <c r="A418" s="38" t="s">
        <v>116</v>
      </c>
      <c r="B418" s="170" t="s">
        <v>117</v>
      </c>
      <c r="C418" s="170"/>
      <c r="D418" s="35">
        <f t="shared" si="36"/>
        <v>0</v>
      </c>
      <c r="E418" s="22">
        <f t="shared" si="35"/>
        <v>0</v>
      </c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4"/>
      <c r="Y418" s="13"/>
      <c r="Z418" s="13"/>
      <c r="AA418" s="19"/>
      <c r="AB418" s="20"/>
      <c r="AC418" s="19"/>
      <c r="AD418" s="19"/>
    </row>
    <row r="419" spans="1:30" hidden="1" x14ac:dyDescent="0.35">
      <c r="A419" s="38" t="s">
        <v>118</v>
      </c>
      <c r="B419" s="170" t="s">
        <v>119</v>
      </c>
      <c r="C419" s="170"/>
      <c r="D419" s="35">
        <f t="shared" si="36"/>
        <v>0</v>
      </c>
      <c r="E419" s="22">
        <f t="shared" si="35"/>
        <v>0</v>
      </c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4"/>
      <c r="Y419" s="13"/>
      <c r="Z419" s="13"/>
      <c r="AA419" s="19"/>
      <c r="AB419" s="20"/>
      <c r="AC419" s="19"/>
      <c r="AD419" s="19"/>
    </row>
    <row r="420" spans="1:30" hidden="1" x14ac:dyDescent="0.35">
      <c r="A420" s="38" t="s">
        <v>120</v>
      </c>
      <c r="B420" s="170" t="s">
        <v>121</v>
      </c>
      <c r="C420" s="170"/>
      <c r="D420" s="35">
        <f t="shared" si="36"/>
        <v>0</v>
      </c>
      <c r="E420" s="22">
        <f t="shared" si="35"/>
        <v>0</v>
      </c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4"/>
      <c r="Y420" s="13"/>
      <c r="Z420" s="13"/>
      <c r="AA420" s="19"/>
      <c r="AB420" s="20"/>
      <c r="AC420" s="19"/>
      <c r="AD420" s="19"/>
    </row>
    <row r="421" spans="1:30" hidden="1" x14ac:dyDescent="0.35">
      <c r="A421" s="38" t="s">
        <v>122</v>
      </c>
      <c r="B421" s="170" t="s">
        <v>123</v>
      </c>
      <c r="C421" s="170"/>
      <c r="D421" s="35">
        <f t="shared" si="36"/>
        <v>0</v>
      </c>
      <c r="E421" s="22">
        <f t="shared" si="35"/>
        <v>0</v>
      </c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4"/>
      <c r="Y421" s="13"/>
      <c r="Z421" s="13"/>
      <c r="AA421" s="19"/>
      <c r="AB421" s="20"/>
      <c r="AC421" s="19"/>
      <c r="AD421" s="19"/>
    </row>
    <row r="422" spans="1:30" hidden="1" x14ac:dyDescent="0.35">
      <c r="A422" s="38" t="s">
        <v>124</v>
      </c>
      <c r="B422" s="170" t="s">
        <v>125</v>
      </c>
      <c r="C422" s="170"/>
      <c r="D422" s="35">
        <f t="shared" si="36"/>
        <v>0</v>
      </c>
      <c r="E422" s="22">
        <f t="shared" si="35"/>
        <v>0</v>
      </c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4"/>
      <c r="Y422" s="13"/>
      <c r="Z422" s="13"/>
      <c r="AA422" s="19"/>
      <c r="AB422" s="20"/>
      <c r="AC422" s="19"/>
      <c r="AD422" s="19"/>
    </row>
    <row r="423" spans="1:30" hidden="1" x14ac:dyDescent="0.35">
      <c r="A423" s="38" t="s">
        <v>126</v>
      </c>
      <c r="B423" s="170" t="s">
        <v>127</v>
      </c>
      <c r="C423" s="170"/>
      <c r="D423" s="35">
        <f t="shared" si="36"/>
        <v>0</v>
      </c>
      <c r="E423" s="22">
        <f t="shared" si="35"/>
        <v>0</v>
      </c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4"/>
      <c r="Y423" s="13"/>
      <c r="Z423" s="13"/>
      <c r="AA423" s="19"/>
      <c r="AB423" s="20"/>
      <c r="AC423" s="19"/>
      <c r="AD423" s="19"/>
    </row>
    <row r="424" spans="1:30" hidden="1" x14ac:dyDescent="0.35">
      <c r="A424" s="38" t="s">
        <v>128</v>
      </c>
      <c r="B424" s="191" t="s">
        <v>129</v>
      </c>
      <c r="C424" s="191"/>
      <c r="D424" s="35">
        <f t="shared" si="36"/>
        <v>0</v>
      </c>
      <c r="E424" s="22">
        <f t="shared" si="35"/>
        <v>0</v>
      </c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4"/>
      <c r="Y424" s="13"/>
      <c r="Z424" s="13"/>
      <c r="AA424" s="19"/>
      <c r="AB424" s="20"/>
      <c r="AC424" s="19"/>
      <c r="AD424" s="19"/>
    </row>
    <row r="425" spans="1:30" hidden="1" x14ac:dyDescent="0.35">
      <c r="A425" s="38" t="s">
        <v>130</v>
      </c>
      <c r="B425" s="170" t="s">
        <v>131</v>
      </c>
      <c r="C425" s="170"/>
      <c r="D425" s="35">
        <f t="shared" si="36"/>
        <v>0</v>
      </c>
      <c r="E425" s="22">
        <f t="shared" si="35"/>
        <v>0</v>
      </c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4"/>
      <c r="Y425" s="13"/>
      <c r="Z425" s="13"/>
      <c r="AA425" s="19"/>
      <c r="AB425" s="20"/>
      <c r="AC425" s="19"/>
      <c r="AD425" s="19"/>
    </row>
    <row r="426" spans="1:30" hidden="1" x14ac:dyDescent="0.35">
      <c r="A426" s="38" t="s">
        <v>132</v>
      </c>
      <c r="B426" s="170" t="s">
        <v>133</v>
      </c>
      <c r="C426" s="170"/>
      <c r="D426" s="35">
        <f t="shared" si="36"/>
        <v>0</v>
      </c>
      <c r="E426" s="22">
        <f t="shared" si="35"/>
        <v>0</v>
      </c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4"/>
      <c r="Y426" s="13"/>
      <c r="Z426" s="13"/>
      <c r="AA426" s="19"/>
      <c r="AB426" s="20"/>
      <c r="AC426" s="19"/>
      <c r="AD426" s="19"/>
    </row>
    <row r="427" spans="1:30" hidden="1" x14ac:dyDescent="0.35">
      <c r="A427" s="38" t="s">
        <v>134</v>
      </c>
      <c r="B427" s="170" t="s">
        <v>135</v>
      </c>
      <c r="C427" s="170"/>
      <c r="D427" s="35">
        <f t="shared" si="36"/>
        <v>0</v>
      </c>
      <c r="E427" s="22">
        <f t="shared" si="35"/>
        <v>0</v>
      </c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4"/>
      <c r="Y427" s="13"/>
      <c r="Z427" s="13"/>
      <c r="AA427" s="19"/>
      <c r="AB427" s="20"/>
      <c r="AC427" s="19"/>
      <c r="AD427" s="19"/>
    </row>
    <row r="428" spans="1:30" hidden="1" x14ac:dyDescent="0.35">
      <c r="A428" s="38" t="s">
        <v>136</v>
      </c>
      <c r="B428" s="170" t="s">
        <v>137</v>
      </c>
      <c r="C428" s="170"/>
      <c r="D428" s="35">
        <f t="shared" si="36"/>
        <v>0</v>
      </c>
      <c r="E428" s="22">
        <f t="shared" si="35"/>
        <v>0</v>
      </c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4"/>
      <c r="Y428" s="13"/>
      <c r="Z428" s="13"/>
      <c r="AA428" s="19"/>
      <c r="AB428" s="20"/>
      <c r="AC428" s="19"/>
      <c r="AD428" s="19"/>
    </row>
    <row r="429" spans="1:30" hidden="1" x14ac:dyDescent="0.35">
      <c r="A429" s="38" t="s">
        <v>138</v>
      </c>
      <c r="B429" s="170" t="s">
        <v>139</v>
      </c>
      <c r="C429" s="170"/>
      <c r="D429" s="35">
        <f t="shared" si="36"/>
        <v>0</v>
      </c>
      <c r="E429" s="22">
        <f t="shared" si="35"/>
        <v>0</v>
      </c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4"/>
      <c r="Y429" s="13"/>
      <c r="Z429" s="13"/>
      <c r="AA429" s="19"/>
      <c r="AB429" s="20"/>
      <c r="AC429" s="19"/>
      <c r="AD429" s="19"/>
    </row>
    <row r="430" spans="1:30" hidden="1" x14ac:dyDescent="0.35">
      <c r="A430" s="38" t="s">
        <v>140</v>
      </c>
      <c r="B430" s="170" t="s">
        <v>141</v>
      </c>
      <c r="C430" s="170"/>
      <c r="D430" s="35">
        <f t="shared" si="36"/>
        <v>0</v>
      </c>
      <c r="E430" s="22">
        <f t="shared" si="35"/>
        <v>0</v>
      </c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4"/>
      <c r="Y430" s="13"/>
      <c r="Z430" s="13"/>
      <c r="AA430" s="19"/>
      <c r="AB430" s="20"/>
      <c r="AC430" s="19"/>
      <c r="AD430" s="19"/>
    </row>
    <row r="431" spans="1:30" hidden="1" x14ac:dyDescent="0.35">
      <c r="A431" s="38" t="s">
        <v>142</v>
      </c>
      <c r="B431" s="170" t="s">
        <v>143</v>
      </c>
      <c r="C431" s="170"/>
      <c r="D431" s="35">
        <f t="shared" si="36"/>
        <v>0</v>
      </c>
      <c r="E431" s="22">
        <f t="shared" si="35"/>
        <v>0</v>
      </c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4"/>
      <c r="Y431" s="13"/>
      <c r="Z431" s="13"/>
      <c r="AA431" s="19"/>
      <c r="AB431" s="20"/>
      <c r="AC431" s="19"/>
      <c r="AD431" s="19"/>
    </row>
    <row r="432" spans="1:30" hidden="1" x14ac:dyDescent="0.35">
      <c r="A432" s="38" t="s">
        <v>144</v>
      </c>
      <c r="B432" s="170" t="s">
        <v>145</v>
      </c>
      <c r="C432" s="170"/>
      <c r="D432" s="35">
        <f t="shared" si="36"/>
        <v>0</v>
      </c>
      <c r="E432" s="22">
        <f t="shared" si="35"/>
        <v>0</v>
      </c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4"/>
      <c r="Y432" s="13"/>
      <c r="Z432" s="13"/>
      <c r="AA432" s="19"/>
      <c r="AB432" s="20"/>
      <c r="AC432" s="19"/>
      <c r="AD432" s="19"/>
    </row>
    <row r="433" spans="1:30" hidden="1" x14ac:dyDescent="0.35">
      <c r="A433" s="38" t="s">
        <v>146</v>
      </c>
      <c r="B433" s="170" t="s">
        <v>147</v>
      </c>
      <c r="C433" s="170"/>
      <c r="D433" s="35">
        <f t="shared" si="36"/>
        <v>0</v>
      </c>
      <c r="E433" s="22">
        <f t="shared" si="35"/>
        <v>0</v>
      </c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4"/>
      <c r="Y433" s="13"/>
      <c r="Z433" s="13"/>
      <c r="AA433" s="19"/>
      <c r="AB433" s="20"/>
      <c r="AC433" s="19"/>
      <c r="AD433" s="19"/>
    </row>
    <row r="434" spans="1:30" hidden="1" x14ac:dyDescent="0.35">
      <c r="A434" s="38" t="s">
        <v>148</v>
      </c>
      <c r="B434" s="170" t="s">
        <v>149</v>
      </c>
      <c r="C434" s="170"/>
      <c r="D434" s="35">
        <f t="shared" si="36"/>
        <v>0</v>
      </c>
      <c r="E434" s="22">
        <f t="shared" si="35"/>
        <v>0</v>
      </c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4"/>
      <c r="Y434" s="13"/>
      <c r="Z434" s="13"/>
      <c r="AA434" s="19"/>
      <c r="AB434" s="20"/>
      <c r="AC434" s="19"/>
      <c r="AD434" s="19"/>
    </row>
    <row r="435" spans="1:30" hidden="1" x14ac:dyDescent="0.35">
      <c r="A435" s="38" t="s">
        <v>150</v>
      </c>
      <c r="B435" s="170" t="s">
        <v>151</v>
      </c>
      <c r="C435" s="170"/>
      <c r="D435" s="35">
        <f t="shared" si="36"/>
        <v>0</v>
      </c>
      <c r="E435" s="22">
        <f t="shared" ref="E435:E453" si="37">Z435</f>
        <v>0</v>
      </c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4"/>
      <c r="Y435" s="13"/>
      <c r="Z435" s="13"/>
      <c r="AA435" s="19"/>
      <c r="AB435" s="20"/>
      <c r="AC435" s="19"/>
      <c r="AD435" s="19"/>
    </row>
    <row r="436" spans="1:30" hidden="1" x14ac:dyDescent="0.35">
      <c r="A436" s="38" t="s">
        <v>152</v>
      </c>
      <c r="B436" s="170" t="s">
        <v>153</v>
      </c>
      <c r="C436" s="170"/>
      <c r="D436" s="35">
        <f t="shared" si="36"/>
        <v>0</v>
      </c>
      <c r="E436" s="22">
        <f t="shared" si="37"/>
        <v>0</v>
      </c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4"/>
      <c r="Y436" s="13"/>
      <c r="Z436" s="13"/>
      <c r="AA436" s="19"/>
      <c r="AB436" s="20"/>
      <c r="AC436" s="19"/>
      <c r="AD436" s="19"/>
    </row>
    <row r="437" spans="1:30" hidden="1" x14ac:dyDescent="0.35">
      <c r="A437" s="37" t="s">
        <v>0</v>
      </c>
      <c r="B437" s="181" t="s">
        <v>154</v>
      </c>
      <c r="C437" s="181"/>
      <c r="D437" s="35">
        <f t="shared" si="36"/>
        <v>0</v>
      </c>
      <c r="E437" s="22">
        <f t="shared" si="37"/>
        <v>0</v>
      </c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4"/>
      <c r="Y437" s="13"/>
      <c r="Z437" s="13"/>
      <c r="AA437" s="19"/>
      <c r="AB437" s="20"/>
      <c r="AC437" s="19"/>
      <c r="AD437" s="19"/>
    </row>
    <row r="438" spans="1:30" ht="37.5" hidden="1" customHeight="1" x14ac:dyDescent="0.35">
      <c r="A438" s="42"/>
      <c r="B438" s="202" t="s">
        <v>323</v>
      </c>
      <c r="C438" s="202"/>
      <c r="D438" s="35">
        <f>D439</f>
        <v>15000000</v>
      </c>
      <c r="E438" s="22">
        <f t="shared" si="37"/>
        <v>0</v>
      </c>
      <c r="F438" s="23"/>
      <c r="G438" s="23"/>
      <c r="H438" s="23"/>
      <c r="I438" s="23"/>
      <c r="J438" s="23">
        <f>J439</f>
        <v>15000000</v>
      </c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4"/>
      <c r="Y438" s="13"/>
      <c r="Z438" s="13"/>
      <c r="AA438" s="19"/>
      <c r="AB438" s="20"/>
      <c r="AC438" s="19"/>
      <c r="AD438" s="19"/>
    </row>
    <row r="439" spans="1:30" ht="18.75" hidden="1" customHeight="1" x14ac:dyDescent="0.35">
      <c r="A439" s="38" t="s">
        <v>104</v>
      </c>
      <c r="B439" s="170" t="s">
        <v>105</v>
      </c>
      <c r="C439" s="170"/>
      <c r="D439" s="35">
        <f t="shared" si="36"/>
        <v>15000000</v>
      </c>
      <c r="E439" s="22">
        <f t="shared" si="37"/>
        <v>0</v>
      </c>
      <c r="F439" s="23"/>
      <c r="G439" s="23"/>
      <c r="H439" s="23"/>
      <c r="I439" s="23"/>
      <c r="J439" s="23">
        <v>15000000</v>
      </c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4"/>
      <c r="Y439" s="13"/>
      <c r="Z439" s="13"/>
      <c r="AA439" s="19"/>
      <c r="AB439" s="20"/>
      <c r="AC439" s="19"/>
      <c r="AD439" s="19"/>
    </row>
    <row r="440" spans="1:30" ht="56.25" hidden="1" customHeight="1" x14ac:dyDescent="0.35">
      <c r="A440" s="42"/>
      <c r="B440" s="199" t="s">
        <v>226</v>
      </c>
      <c r="C440" s="199"/>
      <c r="D440" s="35">
        <f>D441</f>
        <v>0</v>
      </c>
      <c r="E440" s="22">
        <f t="shared" si="37"/>
        <v>0</v>
      </c>
      <c r="F440" s="25"/>
      <c r="G440" s="25"/>
      <c r="H440" s="25"/>
      <c r="I440" s="25"/>
      <c r="J440" s="25"/>
      <c r="K440" s="23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6"/>
      <c r="Y440" s="13"/>
      <c r="Z440" s="13"/>
      <c r="AA440" s="19"/>
      <c r="AB440" s="20"/>
      <c r="AC440" s="19"/>
      <c r="AD440" s="19"/>
    </row>
    <row r="441" spans="1:30" hidden="1" x14ac:dyDescent="0.35">
      <c r="A441" s="38" t="s">
        <v>92</v>
      </c>
      <c r="B441" s="168" t="s">
        <v>194</v>
      </c>
      <c r="C441" s="168"/>
      <c r="D441" s="35">
        <f t="shared" si="36"/>
        <v>0</v>
      </c>
      <c r="E441" s="22">
        <f t="shared" si="37"/>
        <v>0</v>
      </c>
      <c r="F441" s="25"/>
      <c r="G441" s="25"/>
      <c r="H441" s="25"/>
      <c r="I441" s="25"/>
      <c r="J441" s="25"/>
      <c r="K441" s="23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6"/>
      <c r="Y441" s="13"/>
      <c r="Z441" s="13"/>
      <c r="AA441" s="19"/>
      <c r="AB441" s="20"/>
      <c r="AC441" s="19"/>
      <c r="AD441" s="19"/>
    </row>
    <row r="442" spans="1:30" hidden="1" x14ac:dyDescent="0.35">
      <c r="A442" s="38"/>
      <c r="B442" s="203" t="s">
        <v>227</v>
      </c>
      <c r="C442" s="203"/>
      <c r="D442" s="35">
        <f>D443+D444</f>
        <v>0</v>
      </c>
      <c r="E442" s="22">
        <f t="shared" si="37"/>
        <v>0</v>
      </c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4"/>
      <c r="Y442" s="13"/>
      <c r="Z442" s="13"/>
      <c r="AA442" s="19"/>
      <c r="AB442" s="20"/>
      <c r="AC442" s="19"/>
      <c r="AD442" s="19"/>
    </row>
    <row r="443" spans="1:30" hidden="1" x14ac:dyDescent="0.35">
      <c r="A443" s="37" t="s">
        <v>64</v>
      </c>
      <c r="B443" s="170" t="s">
        <v>65</v>
      </c>
      <c r="C443" s="170"/>
      <c r="D443" s="35">
        <f t="shared" si="36"/>
        <v>0</v>
      </c>
      <c r="E443" s="22">
        <f t="shared" si="37"/>
        <v>0</v>
      </c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4"/>
      <c r="Y443" s="13"/>
      <c r="Z443" s="13"/>
      <c r="AA443" s="19"/>
      <c r="AB443" s="20"/>
      <c r="AC443" s="19"/>
      <c r="AD443" s="19"/>
    </row>
    <row r="444" spans="1:30" hidden="1" x14ac:dyDescent="0.35">
      <c r="A444" s="38" t="s">
        <v>136</v>
      </c>
      <c r="B444" s="170" t="s">
        <v>137</v>
      </c>
      <c r="C444" s="170"/>
      <c r="D444" s="35">
        <f t="shared" si="36"/>
        <v>0</v>
      </c>
      <c r="E444" s="22">
        <f t="shared" si="37"/>
        <v>0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4"/>
      <c r="Y444" s="13"/>
      <c r="Z444" s="13"/>
      <c r="AA444" s="19"/>
      <c r="AB444" s="20"/>
      <c r="AC444" s="19"/>
      <c r="AD444" s="19"/>
    </row>
    <row r="445" spans="1:30" ht="37.5" hidden="1" customHeight="1" x14ac:dyDescent="0.35">
      <c r="A445" s="37"/>
      <c r="B445" s="169" t="s">
        <v>228</v>
      </c>
      <c r="C445" s="169"/>
      <c r="D445" s="35">
        <f>D446</f>
        <v>0</v>
      </c>
      <c r="E445" s="22">
        <f t="shared" si="37"/>
        <v>0</v>
      </c>
      <c r="F445" s="22"/>
      <c r="G445" s="22"/>
      <c r="H445" s="22"/>
      <c r="I445" s="22"/>
      <c r="J445" s="22"/>
      <c r="K445" s="22"/>
      <c r="L445" s="22">
        <f>L446</f>
        <v>0</v>
      </c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4"/>
      <c r="Y445" s="13"/>
      <c r="Z445" s="13"/>
      <c r="AA445" s="19"/>
      <c r="AB445" s="20"/>
      <c r="AC445" s="19"/>
      <c r="AD445" s="19"/>
    </row>
    <row r="446" spans="1:30" hidden="1" x14ac:dyDescent="0.35">
      <c r="A446" s="37">
        <v>2410000000</v>
      </c>
      <c r="B446" s="170" t="s">
        <v>229</v>
      </c>
      <c r="C446" s="170"/>
      <c r="D446" s="35">
        <f t="shared" si="36"/>
        <v>0</v>
      </c>
      <c r="E446" s="22">
        <f t="shared" si="37"/>
        <v>0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4"/>
      <c r="Y446" s="13"/>
      <c r="Z446" s="13"/>
      <c r="AA446" s="19"/>
      <c r="AB446" s="20"/>
      <c r="AC446" s="19"/>
      <c r="AD446" s="19"/>
    </row>
    <row r="447" spans="1:30" ht="37.5" hidden="1" customHeight="1" x14ac:dyDescent="0.35">
      <c r="A447" s="37"/>
      <c r="B447" s="169" t="s">
        <v>230</v>
      </c>
      <c r="C447" s="169"/>
      <c r="D447" s="35">
        <f t="shared" ref="D447:D458" si="38">E447</f>
        <v>0</v>
      </c>
      <c r="E447" s="22">
        <f t="shared" si="37"/>
        <v>0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4"/>
      <c r="Y447" s="13"/>
      <c r="Z447" s="13"/>
      <c r="AA447" s="19"/>
      <c r="AB447" s="20"/>
      <c r="AC447" s="19"/>
      <c r="AD447" s="19"/>
    </row>
    <row r="448" spans="1:30" hidden="1" x14ac:dyDescent="0.35">
      <c r="A448" s="37" t="s">
        <v>36</v>
      </c>
      <c r="B448" s="170" t="s">
        <v>37</v>
      </c>
      <c r="C448" s="170"/>
      <c r="D448" s="35">
        <f t="shared" si="36"/>
        <v>0</v>
      </c>
      <c r="E448" s="22">
        <f t="shared" si="37"/>
        <v>0</v>
      </c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4"/>
      <c r="Y448" s="13"/>
      <c r="Z448" s="13"/>
      <c r="AA448" s="19"/>
      <c r="AB448" s="20"/>
      <c r="AC448" s="19"/>
      <c r="AD448" s="19"/>
    </row>
    <row r="449" spans="1:30" hidden="1" x14ac:dyDescent="0.35">
      <c r="A449" s="37"/>
      <c r="B449" s="169" t="s">
        <v>231</v>
      </c>
      <c r="C449" s="169"/>
      <c r="D449" s="35">
        <f>D450</f>
        <v>0</v>
      </c>
      <c r="E449" s="22">
        <f t="shared" si="37"/>
        <v>0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4"/>
      <c r="Y449" s="13"/>
      <c r="Z449" s="13"/>
      <c r="AA449" s="19"/>
      <c r="AB449" s="20"/>
      <c r="AC449" s="19"/>
      <c r="AD449" s="19"/>
    </row>
    <row r="450" spans="1:30" hidden="1" x14ac:dyDescent="0.35">
      <c r="A450" s="38" t="s">
        <v>116</v>
      </c>
      <c r="B450" s="170" t="s">
        <v>117</v>
      </c>
      <c r="C450" s="170"/>
      <c r="D450" s="35">
        <f t="shared" si="36"/>
        <v>0</v>
      </c>
      <c r="E450" s="22">
        <f t="shared" si="37"/>
        <v>0</v>
      </c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4"/>
      <c r="Y450" s="13"/>
      <c r="Z450" s="13"/>
      <c r="AA450" s="19"/>
      <c r="AB450" s="20"/>
      <c r="AC450" s="19"/>
      <c r="AD450" s="19"/>
    </row>
    <row r="451" spans="1:30" hidden="1" x14ac:dyDescent="0.35">
      <c r="A451" s="38"/>
      <c r="B451" s="169" t="s">
        <v>232</v>
      </c>
      <c r="C451" s="169"/>
      <c r="D451" s="35">
        <f>D452+D453</f>
        <v>0</v>
      </c>
      <c r="E451" s="22">
        <f t="shared" si="37"/>
        <v>0</v>
      </c>
      <c r="F451" s="39"/>
      <c r="G451" s="39"/>
      <c r="H451" s="39"/>
      <c r="I451" s="39"/>
      <c r="J451" s="39"/>
      <c r="K451" s="39"/>
      <c r="L451" s="39"/>
      <c r="M451" s="39"/>
      <c r="N451" s="39">
        <f>N452+N453</f>
        <v>0</v>
      </c>
      <c r="O451" s="23"/>
      <c r="P451" s="23"/>
      <c r="Q451" s="23"/>
      <c r="R451" s="23"/>
      <c r="S451" s="23"/>
      <c r="T451" s="23"/>
      <c r="U451" s="23">
        <f>U452+U453</f>
        <v>0</v>
      </c>
      <c r="V451" s="23"/>
      <c r="W451" s="23"/>
      <c r="X451" s="24"/>
      <c r="Y451" s="13"/>
      <c r="Z451" s="13"/>
      <c r="AA451" s="19"/>
      <c r="AB451" s="20"/>
      <c r="AC451" s="19"/>
      <c r="AD451" s="19"/>
    </row>
    <row r="452" spans="1:30" hidden="1" x14ac:dyDescent="0.35">
      <c r="A452" s="37" t="s">
        <v>28</v>
      </c>
      <c r="B452" s="170" t="s">
        <v>29</v>
      </c>
      <c r="C452" s="170"/>
      <c r="D452" s="35">
        <f t="shared" si="36"/>
        <v>0</v>
      </c>
      <c r="E452" s="22">
        <f t="shared" si="37"/>
        <v>0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4"/>
      <c r="Y452" s="13"/>
      <c r="Z452" s="13"/>
      <c r="AA452" s="19"/>
      <c r="AB452" s="20"/>
      <c r="AC452" s="19"/>
      <c r="AD452" s="19"/>
    </row>
    <row r="453" spans="1:30" hidden="1" x14ac:dyDescent="0.35">
      <c r="A453" s="37" t="s">
        <v>68</v>
      </c>
      <c r="B453" s="168" t="s">
        <v>69</v>
      </c>
      <c r="C453" s="168"/>
      <c r="D453" s="35">
        <f t="shared" si="36"/>
        <v>0</v>
      </c>
      <c r="E453" s="22">
        <f t="shared" si="37"/>
        <v>0</v>
      </c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4"/>
      <c r="Y453" s="13"/>
      <c r="Z453" s="13"/>
      <c r="AA453" s="19"/>
      <c r="AB453" s="20"/>
      <c r="AC453" s="19"/>
      <c r="AD453" s="19"/>
    </row>
    <row r="454" spans="1:30" hidden="1" x14ac:dyDescent="0.35">
      <c r="A454" s="38"/>
      <c r="B454" s="169" t="s">
        <v>277</v>
      </c>
      <c r="C454" s="169"/>
      <c r="D454" s="35">
        <f>D455</f>
        <v>0</v>
      </c>
      <c r="E454" s="22">
        <f>Z454+E455</f>
        <v>0</v>
      </c>
      <c r="F454" s="23"/>
      <c r="G454" s="23"/>
      <c r="H454" s="23"/>
      <c r="I454" s="23"/>
      <c r="J454" s="23"/>
      <c r="K454" s="23"/>
      <c r="L454" s="23"/>
      <c r="M454" s="23"/>
      <c r="N454" s="23">
        <f>N455</f>
        <v>0</v>
      </c>
      <c r="O454" s="23"/>
      <c r="P454" s="23"/>
      <c r="Q454" s="23"/>
      <c r="R454" s="23"/>
      <c r="S454" s="23"/>
      <c r="T454" s="23"/>
      <c r="U454" s="23">
        <f>U455</f>
        <v>0</v>
      </c>
      <c r="V454" s="23"/>
      <c r="W454" s="23"/>
      <c r="X454" s="24"/>
      <c r="Y454" s="13"/>
      <c r="Z454" s="13"/>
      <c r="AA454" s="19">
        <f>AA455</f>
        <v>0</v>
      </c>
      <c r="AB454" s="20"/>
      <c r="AC454" s="19"/>
      <c r="AD454" s="19">
        <f>AD455</f>
        <v>0</v>
      </c>
    </row>
    <row r="455" spans="1:30" hidden="1" x14ac:dyDescent="0.35">
      <c r="A455" s="37" t="s">
        <v>28</v>
      </c>
      <c r="B455" s="170" t="s">
        <v>29</v>
      </c>
      <c r="C455" s="170"/>
      <c r="D455" s="35">
        <f>F455+G455+H455+I455+J455+K455+L455+M455+N455+O455+P455+Q455+R455+S455+T455+U455+V455+W455+X455+Y455+Z455+AA455+AD455</f>
        <v>0</v>
      </c>
      <c r="E455" s="22">
        <f>Z455+AA455+AD455+U455+N455</f>
        <v>0</v>
      </c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4"/>
      <c r="Y455" s="13"/>
      <c r="Z455" s="13"/>
      <c r="AA455" s="19"/>
      <c r="AB455" s="20"/>
      <c r="AC455" s="19"/>
      <c r="AD455" s="19"/>
    </row>
    <row r="456" spans="1:30" ht="60.75" hidden="1" customHeight="1" x14ac:dyDescent="0.35">
      <c r="A456" s="93">
        <v>41054100</v>
      </c>
      <c r="B456" s="196" t="s">
        <v>233</v>
      </c>
      <c r="C456" s="196"/>
      <c r="D456" s="35">
        <f>D457</f>
        <v>0</v>
      </c>
      <c r="E456" s="22">
        <f t="shared" ref="E456:E502" si="39">Z456</f>
        <v>0</v>
      </c>
      <c r="F456" s="23"/>
      <c r="G456" s="23"/>
      <c r="H456" s="23"/>
      <c r="I456" s="22">
        <f>I457</f>
        <v>0</v>
      </c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40"/>
      <c r="Y456" s="13"/>
      <c r="Z456" s="13"/>
      <c r="AA456" s="19"/>
      <c r="AB456" s="20"/>
      <c r="AC456" s="19"/>
      <c r="AD456" s="19"/>
    </row>
    <row r="457" spans="1:30" hidden="1" x14ac:dyDescent="0.35">
      <c r="A457" s="38" t="s">
        <v>92</v>
      </c>
      <c r="B457" s="170" t="s">
        <v>93</v>
      </c>
      <c r="C457" s="170"/>
      <c r="D457" s="35">
        <f t="shared" ref="D457" si="40">F457+G457+H457+I457+J457+K457+L457+M457+N457+O457+P457+Q457+R457+S457+T457+U457+V457+W457+X457+Y457+Z457</f>
        <v>0</v>
      </c>
      <c r="E457" s="22">
        <f t="shared" si="39"/>
        <v>0</v>
      </c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4"/>
      <c r="Y457" s="13"/>
      <c r="Z457" s="13"/>
      <c r="AA457" s="19"/>
      <c r="AB457" s="20"/>
      <c r="AC457" s="19"/>
      <c r="AD457" s="19"/>
    </row>
    <row r="458" spans="1:30" ht="48.75" hidden="1" customHeight="1" x14ac:dyDescent="0.35">
      <c r="A458" s="93">
        <v>41037000</v>
      </c>
      <c r="B458" s="196" t="s">
        <v>234</v>
      </c>
      <c r="C458" s="196"/>
      <c r="D458" s="35">
        <f t="shared" si="38"/>
        <v>0</v>
      </c>
      <c r="E458" s="22">
        <f t="shared" si="39"/>
        <v>0</v>
      </c>
      <c r="F458" s="25"/>
      <c r="G458" s="25"/>
      <c r="H458" s="25"/>
      <c r="I458" s="25"/>
      <c r="J458" s="25"/>
      <c r="K458" s="23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6"/>
      <c r="Y458" s="13"/>
      <c r="Z458" s="13"/>
      <c r="AA458" s="19"/>
      <c r="AB458" s="20"/>
      <c r="AC458" s="19"/>
      <c r="AD458" s="19"/>
    </row>
    <row r="459" spans="1:30" hidden="1" x14ac:dyDescent="0.35">
      <c r="A459" s="37"/>
      <c r="B459" s="168" t="s">
        <v>9</v>
      </c>
      <c r="C459" s="168"/>
      <c r="D459" s="35">
        <f t="shared" ref="D459" si="41">F459+G459+H459+I459+J459+K459+L459+M459+N459+O459+P459+Q459+R459+S459+T459+U459+V459+W459+X459+Y459+Z459</f>
        <v>0</v>
      </c>
      <c r="E459" s="22">
        <f t="shared" si="39"/>
        <v>0</v>
      </c>
      <c r="F459" s="25"/>
      <c r="G459" s="25"/>
      <c r="H459" s="25"/>
      <c r="I459" s="25"/>
      <c r="J459" s="25"/>
      <c r="K459" s="23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6"/>
      <c r="Y459" s="13"/>
      <c r="Z459" s="13"/>
      <c r="AA459" s="19"/>
      <c r="AB459" s="20"/>
      <c r="AC459" s="19"/>
      <c r="AD459" s="19"/>
    </row>
    <row r="460" spans="1:30" ht="21" hidden="1" x14ac:dyDescent="0.4">
      <c r="A460" s="207" t="s">
        <v>235</v>
      </c>
      <c r="B460" s="207"/>
      <c r="C460" s="207"/>
      <c r="D460" s="43">
        <f>D465+D467+D515+D461+D463</f>
        <v>84774800</v>
      </c>
      <c r="E460" s="22">
        <f>Z460+AA460+F460+J460+K460+L460+N460+Q460+R460+T460+U460+AC460+AD460</f>
        <v>84774800</v>
      </c>
      <c r="F460" s="44">
        <f>F465+F515</f>
        <v>19774800</v>
      </c>
      <c r="G460" s="44"/>
      <c r="H460" s="44"/>
      <c r="I460" s="44"/>
      <c r="J460" s="44">
        <f>J467</f>
        <v>65000000</v>
      </c>
      <c r="K460" s="44">
        <f>K467+K517</f>
        <v>0</v>
      </c>
      <c r="L460" s="44">
        <f>L467</f>
        <v>0</v>
      </c>
      <c r="M460" s="44"/>
      <c r="N460" s="44">
        <f>N467</f>
        <v>0</v>
      </c>
      <c r="O460" s="23"/>
      <c r="P460" s="23"/>
      <c r="Q460" s="23">
        <f>Q467</f>
        <v>0</v>
      </c>
      <c r="R460" s="23">
        <f>R467</f>
        <v>0</v>
      </c>
      <c r="S460" s="23"/>
      <c r="T460" s="23">
        <f>T467</f>
        <v>0</v>
      </c>
      <c r="U460" s="23">
        <f>U467</f>
        <v>0</v>
      </c>
      <c r="V460" s="23"/>
      <c r="W460" s="23"/>
      <c r="X460" s="24"/>
      <c r="Y460" s="13"/>
      <c r="Z460" s="13">
        <f>Z467</f>
        <v>0</v>
      </c>
      <c r="AA460" s="19">
        <f>AA467+AA461</f>
        <v>0</v>
      </c>
      <c r="AB460" s="20"/>
      <c r="AC460" s="19">
        <f>AC467</f>
        <v>0</v>
      </c>
      <c r="AD460" s="19">
        <f>AD463+AD461</f>
        <v>0</v>
      </c>
    </row>
    <row r="461" spans="1:30" ht="72" hidden="1" customHeight="1" x14ac:dyDescent="0.35">
      <c r="A461" s="45">
        <v>41034800</v>
      </c>
      <c r="B461" s="175" t="s">
        <v>307</v>
      </c>
      <c r="C461" s="206"/>
      <c r="D461" s="43">
        <f>D462</f>
        <v>0</v>
      </c>
      <c r="E461" s="22">
        <f>E462</f>
        <v>0</v>
      </c>
      <c r="F461" s="44"/>
      <c r="G461" s="44"/>
      <c r="H461" s="44"/>
      <c r="I461" s="44"/>
      <c r="J461" s="44"/>
      <c r="K461" s="44"/>
      <c r="L461" s="44"/>
      <c r="M461" s="44"/>
      <c r="N461" s="44"/>
      <c r="O461" s="23"/>
      <c r="P461" s="23"/>
      <c r="Q461" s="23"/>
      <c r="R461" s="23"/>
      <c r="S461" s="23"/>
      <c r="T461" s="23"/>
      <c r="U461" s="23"/>
      <c r="V461" s="23"/>
      <c r="W461" s="23"/>
      <c r="X461" s="24"/>
      <c r="Y461" s="13"/>
      <c r="Z461" s="13"/>
      <c r="AA461" s="19">
        <f>AA462</f>
        <v>0</v>
      </c>
      <c r="AB461" s="20"/>
      <c r="AC461" s="19"/>
      <c r="AD461" s="46">
        <f>AD462</f>
        <v>0</v>
      </c>
    </row>
    <row r="462" spans="1:30" ht="21" hidden="1" x14ac:dyDescent="0.4">
      <c r="A462" s="144"/>
      <c r="B462" s="164" t="s">
        <v>9</v>
      </c>
      <c r="C462" s="165"/>
      <c r="D462" s="43">
        <f>E462</f>
        <v>0</v>
      </c>
      <c r="E462" s="22">
        <f>AA462+AD462</f>
        <v>0</v>
      </c>
      <c r="F462" s="44"/>
      <c r="G462" s="44"/>
      <c r="H462" s="44"/>
      <c r="I462" s="44"/>
      <c r="J462" s="44"/>
      <c r="K462" s="44"/>
      <c r="L462" s="44"/>
      <c r="M462" s="44"/>
      <c r="N462" s="44"/>
      <c r="O462" s="23"/>
      <c r="P462" s="23"/>
      <c r="Q462" s="23"/>
      <c r="R462" s="23"/>
      <c r="S462" s="23"/>
      <c r="T462" s="23"/>
      <c r="U462" s="23"/>
      <c r="V462" s="23"/>
      <c r="W462" s="23"/>
      <c r="X462" s="24"/>
      <c r="Y462" s="13"/>
      <c r="Z462" s="13"/>
      <c r="AA462" s="19"/>
      <c r="AB462" s="20"/>
      <c r="AC462" s="19"/>
      <c r="AD462" s="19"/>
    </row>
    <row r="463" spans="1:30" ht="20.25" hidden="1" customHeight="1" x14ac:dyDescent="0.35">
      <c r="A463" s="45">
        <v>41033900</v>
      </c>
      <c r="B463" s="175" t="s">
        <v>11</v>
      </c>
      <c r="C463" s="206"/>
      <c r="D463" s="43">
        <f>D464</f>
        <v>0</v>
      </c>
      <c r="E463" s="22">
        <f>E464</f>
        <v>0</v>
      </c>
      <c r="F463" s="44"/>
      <c r="G463" s="44"/>
      <c r="H463" s="44"/>
      <c r="I463" s="44"/>
      <c r="J463" s="44"/>
      <c r="K463" s="44"/>
      <c r="L463" s="44"/>
      <c r="M463" s="44"/>
      <c r="N463" s="44"/>
      <c r="O463" s="23"/>
      <c r="P463" s="23"/>
      <c r="Q463" s="23"/>
      <c r="R463" s="23"/>
      <c r="S463" s="23"/>
      <c r="T463" s="23"/>
      <c r="U463" s="23"/>
      <c r="V463" s="23"/>
      <c r="W463" s="23"/>
      <c r="X463" s="24"/>
      <c r="Y463" s="13"/>
      <c r="Z463" s="13"/>
      <c r="AA463" s="19"/>
      <c r="AB463" s="20"/>
      <c r="AC463" s="19"/>
      <c r="AD463" s="19">
        <f>AD464</f>
        <v>0</v>
      </c>
    </row>
    <row r="464" spans="1:30" ht="21" hidden="1" x14ac:dyDescent="0.4">
      <c r="A464" s="144"/>
      <c r="B464" s="164" t="s">
        <v>9</v>
      </c>
      <c r="C464" s="165"/>
      <c r="D464" s="43">
        <f>E464</f>
        <v>0</v>
      </c>
      <c r="E464" s="22">
        <f>AD464</f>
        <v>0</v>
      </c>
      <c r="F464" s="44"/>
      <c r="G464" s="44"/>
      <c r="H464" s="44"/>
      <c r="I464" s="44"/>
      <c r="J464" s="44"/>
      <c r="K464" s="44"/>
      <c r="L464" s="44"/>
      <c r="M464" s="44"/>
      <c r="N464" s="44"/>
      <c r="O464" s="23"/>
      <c r="P464" s="23"/>
      <c r="Q464" s="23"/>
      <c r="R464" s="23"/>
      <c r="S464" s="23"/>
      <c r="T464" s="23"/>
      <c r="U464" s="23"/>
      <c r="V464" s="23"/>
      <c r="W464" s="23"/>
      <c r="X464" s="24"/>
      <c r="Y464" s="13"/>
      <c r="Z464" s="13"/>
      <c r="AA464" s="19"/>
      <c r="AB464" s="20"/>
      <c r="AC464" s="19"/>
      <c r="AD464" s="19"/>
    </row>
    <row r="465" spans="1:30" ht="68.25" hidden="1" customHeight="1" x14ac:dyDescent="0.35">
      <c r="A465" s="93">
        <v>41034900</v>
      </c>
      <c r="B465" s="196" t="s">
        <v>236</v>
      </c>
      <c r="C465" s="196"/>
      <c r="D465" s="31">
        <f t="shared" ref="D465:D516" si="42">F465+G465+H465+I465+J465+K465+L465+M465+N465+O465+P465+Q465+R465+S465+T465+U465+V465+W465+X465+Y465+Z465</f>
        <v>19774800</v>
      </c>
      <c r="E465" s="22">
        <f t="shared" si="39"/>
        <v>0</v>
      </c>
      <c r="F465" s="25">
        <f>F466</f>
        <v>19774800</v>
      </c>
      <c r="G465" s="25"/>
      <c r="H465" s="25"/>
      <c r="I465" s="25"/>
      <c r="J465" s="25"/>
      <c r="K465" s="23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6"/>
      <c r="Y465" s="13"/>
      <c r="Z465" s="13"/>
      <c r="AA465" s="19"/>
      <c r="AB465" s="20"/>
      <c r="AC465" s="19"/>
      <c r="AD465" s="19"/>
    </row>
    <row r="466" spans="1:30" hidden="1" x14ac:dyDescent="0.35">
      <c r="A466" s="41"/>
      <c r="B466" s="168" t="s">
        <v>9</v>
      </c>
      <c r="C466" s="168"/>
      <c r="D466" s="47">
        <f t="shared" si="42"/>
        <v>19774800</v>
      </c>
      <c r="E466" s="22">
        <f t="shared" si="39"/>
        <v>0</v>
      </c>
      <c r="F466" s="25">
        <v>19774800</v>
      </c>
      <c r="G466" s="25"/>
      <c r="H466" s="25"/>
      <c r="I466" s="25"/>
      <c r="J466" s="25"/>
      <c r="K466" s="23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6"/>
      <c r="Y466" s="13"/>
      <c r="Z466" s="13"/>
      <c r="AA466" s="19"/>
      <c r="AB466" s="20"/>
      <c r="AC466" s="19"/>
      <c r="AD466" s="19"/>
    </row>
    <row r="467" spans="1:30" ht="21" hidden="1" x14ac:dyDescent="0.35">
      <c r="A467" s="93">
        <v>41053900</v>
      </c>
      <c r="B467" s="196" t="s">
        <v>155</v>
      </c>
      <c r="C467" s="196"/>
      <c r="D467" s="48">
        <f>F467+G467+H467+I467+J467+K467+L467+M467+N467+O467+P467+Q467+R467+S467+T467+U467+V467+W467+X467+Y467+Z467+AA467+AC467</f>
        <v>65000000</v>
      </c>
      <c r="E467" s="22">
        <f>Z467+AA467+U467+T467+R467+Q467+N467+L467+K467+J467+F467+AC467</f>
        <v>65000000</v>
      </c>
      <c r="F467" s="25"/>
      <c r="G467" s="25"/>
      <c r="H467" s="25"/>
      <c r="I467" s="25"/>
      <c r="J467" s="25">
        <f>J476+J468</f>
        <v>65000000</v>
      </c>
      <c r="K467" s="23">
        <f>K476</f>
        <v>0</v>
      </c>
      <c r="L467" s="25">
        <f>L476+L500</f>
        <v>0</v>
      </c>
      <c r="M467" s="25"/>
      <c r="N467" s="25">
        <f>N510</f>
        <v>0</v>
      </c>
      <c r="O467" s="25"/>
      <c r="P467" s="25"/>
      <c r="Q467" s="25">
        <f>Q472</f>
        <v>0</v>
      </c>
      <c r="R467" s="25">
        <f>R468+R470</f>
        <v>0</v>
      </c>
      <c r="S467" s="25"/>
      <c r="T467" s="25">
        <f>T474</f>
        <v>0</v>
      </c>
      <c r="U467" s="25">
        <f>U510+U513</f>
        <v>0</v>
      </c>
      <c r="V467" s="25"/>
      <c r="W467" s="25"/>
      <c r="X467" s="26"/>
      <c r="Y467" s="13"/>
      <c r="Z467" s="49">
        <f>Z488+Z502</f>
        <v>0</v>
      </c>
      <c r="AA467" s="19">
        <f>AA504</f>
        <v>0</v>
      </c>
      <c r="AB467" s="20"/>
      <c r="AC467" s="19">
        <f>AC500</f>
        <v>0</v>
      </c>
      <c r="AD467" s="19"/>
    </row>
    <row r="468" spans="1:30" ht="42.75" hidden="1" customHeight="1" x14ac:dyDescent="0.35">
      <c r="A468" s="93"/>
      <c r="B468" s="202" t="s">
        <v>323</v>
      </c>
      <c r="C468" s="202"/>
      <c r="D468" s="48">
        <f t="shared" si="42"/>
        <v>65000000</v>
      </c>
      <c r="E468" s="22">
        <f t="shared" si="39"/>
        <v>0</v>
      </c>
      <c r="F468" s="25"/>
      <c r="G468" s="25"/>
      <c r="H468" s="25"/>
      <c r="I468" s="25"/>
      <c r="J468" s="25">
        <f>J469</f>
        <v>65000000</v>
      </c>
      <c r="K468" s="23"/>
      <c r="L468" s="25"/>
      <c r="M468" s="25"/>
      <c r="N468" s="25"/>
      <c r="O468" s="25"/>
      <c r="P468" s="25"/>
      <c r="Q468" s="25"/>
      <c r="R468" s="25">
        <f>R469</f>
        <v>0</v>
      </c>
      <c r="S468" s="25"/>
      <c r="T468" s="25"/>
      <c r="U468" s="25"/>
      <c r="V468" s="25"/>
      <c r="W468" s="25"/>
      <c r="X468" s="26"/>
      <c r="Y468" s="13"/>
      <c r="Z468" s="13"/>
      <c r="AA468" s="19"/>
      <c r="AB468" s="20"/>
      <c r="AC468" s="19"/>
      <c r="AD468" s="19"/>
    </row>
    <row r="469" spans="1:30" ht="18.75" hidden="1" customHeight="1" x14ac:dyDescent="0.35">
      <c r="A469" s="38" t="s">
        <v>104</v>
      </c>
      <c r="B469" s="170" t="s">
        <v>105</v>
      </c>
      <c r="C469" s="170"/>
      <c r="D469" s="48">
        <f t="shared" si="42"/>
        <v>65000000</v>
      </c>
      <c r="E469" s="22">
        <f t="shared" si="39"/>
        <v>0</v>
      </c>
      <c r="F469" s="25"/>
      <c r="G469" s="25"/>
      <c r="H469" s="25"/>
      <c r="I469" s="25"/>
      <c r="J469" s="25">
        <v>65000000</v>
      </c>
      <c r="K469" s="23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6"/>
      <c r="Y469" s="13"/>
      <c r="Z469" s="13"/>
      <c r="AA469" s="19"/>
      <c r="AB469" s="20"/>
      <c r="AC469" s="19"/>
      <c r="AD469" s="19"/>
    </row>
    <row r="470" spans="1:30" hidden="1" x14ac:dyDescent="0.35">
      <c r="A470" s="38"/>
      <c r="B470" s="200" t="s">
        <v>284</v>
      </c>
      <c r="C470" s="201"/>
      <c r="D470" s="48">
        <f t="shared" si="42"/>
        <v>0</v>
      </c>
      <c r="E470" s="22">
        <f t="shared" si="39"/>
        <v>0</v>
      </c>
      <c r="F470" s="25"/>
      <c r="G470" s="25"/>
      <c r="H470" s="25"/>
      <c r="I470" s="25"/>
      <c r="J470" s="25"/>
      <c r="K470" s="23"/>
      <c r="L470" s="25"/>
      <c r="M470" s="25"/>
      <c r="N470" s="25"/>
      <c r="O470" s="25"/>
      <c r="P470" s="25"/>
      <c r="Q470" s="25"/>
      <c r="R470" s="25">
        <f>R471</f>
        <v>0</v>
      </c>
      <c r="S470" s="25"/>
      <c r="T470" s="25"/>
      <c r="U470" s="25"/>
      <c r="V470" s="25"/>
      <c r="W470" s="25"/>
      <c r="X470" s="26"/>
      <c r="Y470" s="13"/>
      <c r="Z470" s="13"/>
      <c r="AA470" s="19"/>
      <c r="AB470" s="20"/>
      <c r="AC470" s="19"/>
      <c r="AD470" s="19"/>
    </row>
    <row r="471" spans="1:30" ht="21" hidden="1" x14ac:dyDescent="0.35">
      <c r="A471" s="93" t="s">
        <v>82</v>
      </c>
      <c r="B471" s="171" t="s">
        <v>83</v>
      </c>
      <c r="C471" s="172"/>
      <c r="D471" s="48">
        <f t="shared" si="42"/>
        <v>0</v>
      </c>
      <c r="E471" s="22">
        <f t="shared" si="39"/>
        <v>0</v>
      </c>
      <c r="F471" s="25"/>
      <c r="G471" s="25"/>
      <c r="H471" s="25"/>
      <c r="I471" s="25"/>
      <c r="J471" s="25"/>
      <c r="K471" s="23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6"/>
      <c r="Y471" s="13"/>
      <c r="Z471" s="13"/>
      <c r="AA471" s="19"/>
      <c r="AB471" s="20"/>
      <c r="AC471" s="19"/>
      <c r="AD471" s="19"/>
    </row>
    <row r="472" spans="1:30" ht="21" hidden="1" x14ac:dyDescent="0.35">
      <c r="A472" s="93"/>
      <c r="B472" s="204" t="s">
        <v>283</v>
      </c>
      <c r="C472" s="205"/>
      <c r="D472" s="48">
        <f t="shared" si="42"/>
        <v>0</v>
      </c>
      <c r="E472" s="22">
        <f t="shared" si="39"/>
        <v>0</v>
      </c>
      <c r="F472" s="25"/>
      <c r="G472" s="25"/>
      <c r="H472" s="25"/>
      <c r="I472" s="25"/>
      <c r="J472" s="25"/>
      <c r="K472" s="23"/>
      <c r="L472" s="25"/>
      <c r="M472" s="25"/>
      <c r="N472" s="25"/>
      <c r="O472" s="25"/>
      <c r="P472" s="25"/>
      <c r="Q472" s="25">
        <f>Q473</f>
        <v>0</v>
      </c>
      <c r="R472" s="25"/>
      <c r="S472" s="25"/>
      <c r="T472" s="25"/>
      <c r="U472" s="25"/>
      <c r="V472" s="25"/>
      <c r="W472" s="25"/>
      <c r="X472" s="26"/>
      <c r="Y472" s="13"/>
      <c r="Z472" s="13"/>
      <c r="AA472" s="19"/>
      <c r="AB472" s="20"/>
      <c r="AC472" s="19"/>
      <c r="AD472" s="19"/>
    </row>
    <row r="473" spans="1:30" ht="27" hidden="1" customHeight="1" x14ac:dyDescent="0.35">
      <c r="A473" s="93" t="s">
        <v>82</v>
      </c>
      <c r="B473" s="171" t="s">
        <v>83</v>
      </c>
      <c r="C473" s="172"/>
      <c r="D473" s="50">
        <f t="shared" si="42"/>
        <v>0</v>
      </c>
      <c r="E473" s="22">
        <f t="shared" si="39"/>
        <v>0</v>
      </c>
      <c r="F473" s="25"/>
      <c r="G473" s="25"/>
      <c r="H473" s="25"/>
      <c r="I473" s="25"/>
      <c r="J473" s="25"/>
      <c r="K473" s="23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6"/>
      <c r="Y473" s="13"/>
      <c r="Z473" s="13"/>
      <c r="AA473" s="19"/>
      <c r="AB473" s="20"/>
      <c r="AC473" s="19"/>
      <c r="AD473" s="19"/>
    </row>
    <row r="474" spans="1:30" ht="60" hidden="1" customHeight="1" x14ac:dyDescent="0.35">
      <c r="A474" s="93"/>
      <c r="B474" s="200" t="s">
        <v>287</v>
      </c>
      <c r="C474" s="201"/>
      <c r="D474" s="50">
        <f t="shared" si="42"/>
        <v>0</v>
      </c>
      <c r="E474" s="22">
        <f t="shared" si="39"/>
        <v>0</v>
      </c>
      <c r="F474" s="25"/>
      <c r="G474" s="25"/>
      <c r="H474" s="25"/>
      <c r="I474" s="25"/>
      <c r="J474" s="25"/>
      <c r="K474" s="23"/>
      <c r="L474" s="25"/>
      <c r="M474" s="25"/>
      <c r="N474" s="25"/>
      <c r="O474" s="25"/>
      <c r="P474" s="25"/>
      <c r="Q474" s="25"/>
      <c r="R474" s="25"/>
      <c r="S474" s="25"/>
      <c r="T474" s="25">
        <f>T475</f>
        <v>0</v>
      </c>
      <c r="U474" s="25"/>
      <c r="V474" s="25"/>
      <c r="W474" s="25"/>
      <c r="X474" s="26"/>
      <c r="Y474" s="13"/>
      <c r="Z474" s="13"/>
      <c r="AA474" s="19"/>
      <c r="AB474" s="20"/>
      <c r="AC474" s="19"/>
      <c r="AD474" s="19"/>
    </row>
    <row r="475" spans="1:30" hidden="1" x14ac:dyDescent="0.35">
      <c r="A475" s="37" t="s">
        <v>104</v>
      </c>
      <c r="B475" s="171" t="s">
        <v>105</v>
      </c>
      <c r="C475" s="172"/>
      <c r="D475" s="50">
        <f t="shared" si="42"/>
        <v>0</v>
      </c>
      <c r="E475" s="22">
        <f t="shared" si="39"/>
        <v>0</v>
      </c>
      <c r="F475" s="25"/>
      <c r="G475" s="25"/>
      <c r="H475" s="25"/>
      <c r="I475" s="25"/>
      <c r="J475" s="25"/>
      <c r="K475" s="23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6"/>
      <c r="Y475" s="13"/>
      <c r="Z475" s="13"/>
      <c r="AA475" s="19"/>
      <c r="AB475" s="20"/>
      <c r="AC475" s="19"/>
      <c r="AD475" s="19"/>
    </row>
    <row r="476" spans="1:30" ht="20.25" hidden="1" customHeight="1" x14ac:dyDescent="0.35">
      <c r="A476" s="93"/>
      <c r="B476" s="169" t="s">
        <v>275</v>
      </c>
      <c r="C476" s="169"/>
      <c r="D476" s="35">
        <f>F476+G476+H476+I476+J476+K476+L476+M476+N476+O476+P476+Q476+R476+S476+T476+U476+V476+W476+X476+Y476+Z476</f>
        <v>0</v>
      </c>
      <c r="E476" s="22">
        <f t="shared" si="39"/>
        <v>0</v>
      </c>
      <c r="F476" s="23"/>
      <c r="G476" s="23"/>
      <c r="H476" s="23"/>
      <c r="I476" s="23"/>
      <c r="J476" s="23">
        <f>J477+J478+J479+J480+J481+J482+J483+J484+J485</f>
        <v>0</v>
      </c>
      <c r="K476" s="23">
        <f>K493+K494+K495+K496+K497+K498+K499</f>
        <v>0</v>
      </c>
      <c r="L476" s="25">
        <f>L486+L487+L488+L492+L489+L491</f>
        <v>0</v>
      </c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6"/>
      <c r="Y476" s="13"/>
      <c r="Z476" s="13">
        <f>Z488</f>
        <v>0</v>
      </c>
      <c r="AA476" s="19"/>
      <c r="AB476" s="20"/>
      <c r="AC476" s="19"/>
      <c r="AD476" s="19"/>
    </row>
    <row r="477" spans="1:30" hidden="1" x14ac:dyDescent="0.35">
      <c r="A477" s="37" t="s">
        <v>28</v>
      </c>
      <c r="B477" s="181" t="s">
        <v>29</v>
      </c>
      <c r="C477" s="181"/>
      <c r="D477" s="48">
        <f t="shared" si="42"/>
        <v>0</v>
      </c>
      <c r="E477" s="22">
        <f t="shared" si="39"/>
        <v>0</v>
      </c>
      <c r="F477" s="25"/>
      <c r="G477" s="25"/>
      <c r="H477" s="25"/>
      <c r="I477" s="25"/>
      <c r="J477" s="25"/>
      <c r="K477" s="23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6"/>
      <c r="Y477" s="13"/>
      <c r="Z477" s="13"/>
      <c r="AA477" s="19"/>
      <c r="AB477" s="20"/>
      <c r="AC477" s="19"/>
      <c r="AD477" s="19"/>
    </row>
    <row r="478" spans="1:30" hidden="1" x14ac:dyDescent="0.35">
      <c r="A478" s="37" t="s">
        <v>30</v>
      </c>
      <c r="B478" s="182" t="s">
        <v>31</v>
      </c>
      <c r="C478" s="183"/>
      <c r="D478" s="48">
        <f t="shared" si="42"/>
        <v>0</v>
      </c>
      <c r="E478" s="22">
        <f t="shared" si="39"/>
        <v>0</v>
      </c>
      <c r="F478" s="25"/>
      <c r="G478" s="25"/>
      <c r="H478" s="25"/>
      <c r="I478" s="25"/>
      <c r="J478" s="25"/>
      <c r="K478" s="23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6"/>
      <c r="Y478" s="13"/>
      <c r="Z478" s="13"/>
      <c r="AA478" s="19"/>
      <c r="AB478" s="20"/>
      <c r="AC478" s="19"/>
      <c r="AD478" s="19"/>
    </row>
    <row r="479" spans="1:30" hidden="1" x14ac:dyDescent="0.35">
      <c r="A479" s="38" t="s">
        <v>74</v>
      </c>
      <c r="B479" s="184" t="s">
        <v>75</v>
      </c>
      <c r="C479" s="184"/>
      <c r="D479" s="48">
        <f t="shared" si="42"/>
        <v>0</v>
      </c>
      <c r="E479" s="22">
        <f t="shared" si="39"/>
        <v>0</v>
      </c>
      <c r="F479" s="25"/>
      <c r="G479" s="25"/>
      <c r="H479" s="25"/>
      <c r="I479" s="25"/>
      <c r="J479" s="25"/>
      <c r="K479" s="23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6"/>
      <c r="Y479" s="13"/>
      <c r="Z479" s="13"/>
      <c r="AA479" s="19"/>
      <c r="AB479" s="20"/>
      <c r="AC479" s="19"/>
      <c r="AD479" s="19"/>
    </row>
    <row r="480" spans="1:30" hidden="1" x14ac:dyDescent="0.35">
      <c r="A480" s="38" t="s">
        <v>86</v>
      </c>
      <c r="B480" s="168" t="s">
        <v>87</v>
      </c>
      <c r="C480" s="168"/>
      <c r="D480" s="48">
        <f t="shared" si="42"/>
        <v>0</v>
      </c>
      <c r="E480" s="22">
        <f t="shared" si="39"/>
        <v>0</v>
      </c>
      <c r="F480" s="25"/>
      <c r="G480" s="25"/>
      <c r="H480" s="25"/>
      <c r="I480" s="25"/>
      <c r="J480" s="25"/>
      <c r="K480" s="23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6"/>
      <c r="Y480" s="13"/>
      <c r="Z480" s="13"/>
      <c r="AA480" s="19"/>
      <c r="AB480" s="20"/>
      <c r="AC480" s="19"/>
      <c r="AD480" s="19"/>
    </row>
    <row r="481" spans="1:30" hidden="1" x14ac:dyDescent="0.35">
      <c r="A481" s="38" t="s">
        <v>88</v>
      </c>
      <c r="B481" s="168" t="s">
        <v>89</v>
      </c>
      <c r="C481" s="168"/>
      <c r="D481" s="48">
        <f t="shared" si="42"/>
        <v>0</v>
      </c>
      <c r="E481" s="22">
        <f t="shared" si="39"/>
        <v>0</v>
      </c>
      <c r="F481" s="25"/>
      <c r="G481" s="25"/>
      <c r="H481" s="25"/>
      <c r="I481" s="25"/>
      <c r="J481" s="25"/>
      <c r="K481" s="23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6"/>
      <c r="Y481" s="13"/>
      <c r="Z481" s="13"/>
      <c r="AA481" s="19"/>
      <c r="AB481" s="20"/>
      <c r="AC481" s="19"/>
      <c r="AD481" s="19"/>
    </row>
    <row r="482" spans="1:30" hidden="1" x14ac:dyDescent="0.35">
      <c r="A482" s="38" t="s">
        <v>118</v>
      </c>
      <c r="B482" s="168" t="s">
        <v>119</v>
      </c>
      <c r="C482" s="168"/>
      <c r="D482" s="48">
        <f t="shared" si="42"/>
        <v>0</v>
      </c>
      <c r="E482" s="22">
        <f t="shared" si="39"/>
        <v>0</v>
      </c>
      <c r="F482" s="25"/>
      <c r="G482" s="25"/>
      <c r="H482" s="25"/>
      <c r="I482" s="25"/>
      <c r="J482" s="25"/>
      <c r="K482" s="23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6"/>
      <c r="Y482" s="13"/>
      <c r="Z482" s="13"/>
      <c r="AA482" s="19"/>
      <c r="AB482" s="20"/>
      <c r="AC482" s="19"/>
      <c r="AD482" s="19"/>
    </row>
    <row r="483" spans="1:30" hidden="1" x14ac:dyDescent="0.35">
      <c r="A483" s="38" t="s">
        <v>122</v>
      </c>
      <c r="B483" s="168" t="s">
        <v>123</v>
      </c>
      <c r="C483" s="168"/>
      <c r="D483" s="48">
        <f t="shared" si="42"/>
        <v>0</v>
      </c>
      <c r="E483" s="22">
        <f t="shared" si="39"/>
        <v>0</v>
      </c>
      <c r="F483" s="25"/>
      <c r="G483" s="25"/>
      <c r="H483" s="25"/>
      <c r="I483" s="25"/>
      <c r="J483" s="25"/>
      <c r="K483" s="23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6"/>
      <c r="Y483" s="13"/>
      <c r="Z483" s="13"/>
      <c r="AA483" s="19"/>
      <c r="AB483" s="20"/>
      <c r="AC483" s="19"/>
      <c r="AD483" s="19"/>
    </row>
    <row r="484" spans="1:30" hidden="1" x14ac:dyDescent="0.35">
      <c r="A484" s="38" t="s">
        <v>126</v>
      </c>
      <c r="B484" s="168" t="s">
        <v>127</v>
      </c>
      <c r="C484" s="168"/>
      <c r="D484" s="48">
        <f t="shared" si="42"/>
        <v>0</v>
      </c>
      <c r="E484" s="22">
        <f t="shared" si="39"/>
        <v>0</v>
      </c>
      <c r="F484" s="25"/>
      <c r="G484" s="25"/>
      <c r="H484" s="25"/>
      <c r="I484" s="25"/>
      <c r="J484" s="25"/>
      <c r="K484" s="23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6"/>
      <c r="Y484" s="13"/>
      <c r="Z484" s="13"/>
      <c r="AA484" s="19"/>
      <c r="AB484" s="20"/>
      <c r="AC484" s="19"/>
      <c r="AD484" s="19"/>
    </row>
    <row r="485" spans="1:30" hidden="1" x14ac:dyDescent="0.35">
      <c r="A485" s="38" t="s">
        <v>128</v>
      </c>
      <c r="B485" s="171" t="s">
        <v>129</v>
      </c>
      <c r="C485" s="172"/>
      <c r="D485" s="48">
        <f t="shared" si="42"/>
        <v>0</v>
      </c>
      <c r="E485" s="22">
        <f t="shared" si="39"/>
        <v>0</v>
      </c>
      <c r="F485" s="25"/>
      <c r="G485" s="25"/>
      <c r="H485" s="25"/>
      <c r="I485" s="25"/>
      <c r="J485" s="25"/>
      <c r="K485" s="23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6"/>
      <c r="Y485" s="13"/>
      <c r="Z485" s="13"/>
      <c r="AA485" s="19"/>
      <c r="AB485" s="20"/>
      <c r="AC485" s="19"/>
      <c r="AD485" s="19"/>
    </row>
    <row r="486" spans="1:30" hidden="1" x14ac:dyDescent="0.35">
      <c r="A486" s="37" t="s">
        <v>72</v>
      </c>
      <c r="B486" s="171" t="s">
        <v>73</v>
      </c>
      <c r="C486" s="172"/>
      <c r="D486" s="48">
        <f t="shared" si="42"/>
        <v>0</v>
      </c>
      <c r="E486" s="22">
        <f t="shared" si="39"/>
        <v>0</v>
      </c>
      <c r="F486" s="25"/>
      <c r="G486" s="25"/>
      <c r="H486" s="25"/>
      <c r="I486" s="25"/>
      <c r="J486" s="25"/>
      <c r="K486" s="23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6"/>
      <c r="Y486" s="13"/>
      <c r="Z486" s="13"/>
      <c r="AA486" s="19"/>
      <c r="AB486" s="20"/>
      <c r="AC486" s="19"/>
      <c r="AD486" s="19"/>
    </row>
    <row r="487" spans="1:30" hidden="1" x14ac:dyDescent="0.35">
      <c r="A487" s="37" t="s">
        <v>100</v>
      </c>
      <c r="B487" s="171" t="s">
        <v>101</v>
      </c>
      <c r="C487" s="172"/>
      <c r="D487" s="48">
        <f t="shared" si="42"/>
        <v>0</v>
      </c>
      <c r="E487" s="22">
        <f t="shared" si="39"/>
        <v>0</v>
      </c>
      <c r="F487" s="25"/>
      <c r="G487" s="25"/>
      <c r="H487" s="25"/>
      <c r="I487" s="25"/>
      <c r="J487" s="25"/>
      <c r="K487" s="23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6"/>
      <c r="Y487" s="13"/>
      <c r="Z487" s="13"/>
      <c r="AA487" s="19"/>
      <c r="AB487" s="20"/>
      <c r="AC487" s="19"/>
      <c r="AD487" s="19"/>
    </row>
    <row r="488" spans="1:30" hidden="1" x14ac:dyDescent="0.35">
      <c r="A488" s="37" t="s">
        <v>104</v>
      </c>
      <c r="B488" s="171" t="s">
        <v>105</v>
      </c>
      <c r="C488" s="172"/>
      <c r="D488" s="48">
        <f t="shared" si="42"/>
        <v>0</v>
      </c>
      <c r="E488" s="22">
        <f t="shared" si="39"/>
        <v>0</v>
      </c>
      <c r="F488" s="25"/>
      <c r="G488" s="25"/>
      <c r="H488" s="25"/>
      <c r="I488" s="25"/>
      <c r="J488" s="25"/>
      <c r="K488" s="23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6"/>
      <c r="Y488" s="13"/>
      <c r="Z488" s="13"/>
      <c r="AA488" s="19"/>
      <c r="AB488" s="20"/>
      <c r="AC488" s="19"/>
      <c r="AD488" s="19"/>
    </row>
    <row r="489" spans="1:30" ht="18.75" hidden="1" customHeight="1" x14ac:dyDescent="0.35">
      <c r="A489" s="38" t="s">
        <v>102</v>
      </c>
      <c r="B489" s="171" t="s">
        <v>103</v>
      </c>
      <c r="C489" s="172"/>
      <c r="D489" s="48">
        <f t="shared" si="42"/>
        <v>0</v>
      </c>
      <c r="E489" s="22">
        <f t="shared" si="39"/>
        <v>0</v>
      </c>
      <c r="F489" s="25"/>
      <c r="G489" s="25"/>
      <c r="H489" s="25"/>
      <c r="I489" s="25"/>
      <c r="J489" s="25"/>
      <c r="K489" s="23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6"/>
      <c r="Y489" s="13"/>
      <c r="Z489" s="13"/>
      <c r="AA489" s="19"/>
      <c r="AB489" s="20"/>
      <c r="AC489" s="19"/>
      <c r="AD489" s="19"/>
    </row>
    <row r="490" spans="1:30" ht="18.75" hidden="1" customHeight="1" x14ac:dyDescent="0.35">
      <c r="A490" s="37" t="s">
        <v>54</v>
      </c>
      <c r="B490" s="171" t="s">
        <v>55</v>
      </c>
      <c r="C490" s="172"/>
      <c r="D490" s="48">
        <f t="shared" si="42"/>
        <v>0</v>
      </c>
      <c r="E490" s="22">
        <f t="shared" si="39"/>
        <v>0</v>
      </c>
      <c r="F490" s="25"/>
      <c r="G490" s="25"/>
      <c r="H490" s="25"/>
      <c r="I490" s="25"/>
      <c r="J490" s="25"/>
      <c r="K490" s="23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6"/>
      <c r="Y490" s="13"/>
      <c r="Z490" s="13"/>
      <c r="AA490" s="19"/>
      <c r="AB490" s="20"/>
      <c r="AC490" s="19"/>
      <c r="AD490" s="19"/>
    </row>
    <row r="491" spans="1:30" ht="18.75" hidden="1" customHeight="1" x14ac:dyDescent="0.35">
      <c r="A491" s="37" t="s">
        <v>66</v>
      </c>
      <c r="B491" s="171" t="s">
        <v>67</v>
      </c>
      <c r="C491" s="172"/>
      <c r="D491" s="48">
        <f t="shared" si="42"/>
        <v>0</v>
      </c>
      <c r="E491" s="22">
        <f t="shared" si="39"/>
        <v>0</v>
      </c>
      <c r="F491" s="25"/>
      <c r="G491" s="25"/>
      <c r="H491" s="25"/>
      <c r="I491" s="25"/>
      <c r="J491" s="25"/>
      <c r="K491" s="23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6"/>
      <c r="Y491" s="13"/>
      <c r="Z491" s="13"/>
      <c r="AA491" s="19"/>
      <c r="AB491" s="20"/>
      <c r="AC491" s="19"/>
      <c r="AD491" s="19"/>
    </row>
    <row r="492" spans="1:30" hidden="1" x14ac:dyDescent="0.35">
      <c r="A492" s="37" t="s">
        <v>130</v>
      </c>
      <c r="B492" s="171" t="s">
        <v>131</v>
      </c>
      <c r="C492" s="172"/>
      <c r="D492" s="48">
        <f t="shared" si="42"/>
        <v>0</v>
      </c>
      <c r="E492" s="22">
        <f t="shared" si="39"/>
        <v>0</v>
      </c>
      <c r="F492" s="25"/>
      <c r="G492" s="25"/>
      <c r="H492" s="25"/>
      <c r="I492" s="25"/>
      <c r="J492" s="25"/>
      <c r="K492" s="23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6"/>
      <c r="Y492" s="13"/>
      <c r="Z492" s="13"/>
      <c r="AA492" s="19"/>
      <c r="AB492" s="20"/>
      <c r="AC492" s="19"/>
      <c r="AD492" s="19"/>
    </row>
    <row r="493" spans="1:30" hidden="1" x14ac:dyDescent="0.35">
      <c r="A493" s="38" t="s">
        <v>146</v>
      </c>
      <c r="B493" s="171" t="s">
        <v>147</v>
      </c>
      <c r="C493" s="172"/>
      <c r="D493" s="48">
        <f t="shared" si="42"/>
        <v>0</v>
      </c>
      <c r="E493" s="22">
        <f t="shared" si="39"/>
        <v>0</v>
      </c>
      <c r="F493" s="25"/>
      <c r="G493" s="25"/>
      <c r="H493" s="25"/>
      <c r="I493" s="25"/>
      <c r="J493" s="25"/>
      <c r="K493" s="23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6"/>
      <c r="Y493" s="13"/>
      <c r="Z493" s="13"/>
      <c r="AA493" s="19"/>
      <c r="AB493" s="20"/>
      <c r="AC493" s="19"/>
      <c r="AD493" s="19"/>
    </row>
    <row r="494" spans="1:30" hidden="1" x14ac:dyDescent="0.35">
      <c r="A494" s="38" t="s">
        <v>56</v>
      </c>
      <c r="B494" s="171" t="s">
        <v>57</v>
      </c>
      <c r="C494" s="172"/>
      <c r="D494" s="48">
        <f t="shared" si="42"/>
        <v>0</v>
      </c>
      <c r="E494" s="22">
        <f t="shared" si="39"/>
        <v>0</v>
      </c>
      <c r="F494" s="25"/>
      <c r="G494" s="25"/>
      <c r="H494" s="25"/>
      <c r="I494" s="25"/>
      <c r="J494" s="25"/>
      <c r="K494" s="23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6"/>
      <c r="Y494" s="13"/>
      <c r="Z494" s="13"/>
      <c r="AA494" s="19"/>
      <c r="AB494" s="20"/>
      <c r="AC494" s="19"/>
      <c r="AD494" s="19"/>
    </row>
    <row r="495" spans="1:30" hidden="1" x14ac:dyDescent="0.35">
      <c r="A495" s="38" t="s">
        <v>76</v>
      </c>
      <c r="B495" s="171" t="s">
        <v>77</v>
      </c>
      <c r="C495" s="172"/>
      <c r="D495" s="48">
        <f t="shared" si="42"/>
        <v>0</v>
      </c>
      <c r="E495" s="22">
        <f t="shared" si="39"/>
        <v>0</v>
      </c>
      <c r="F495" s="25"/>
      <c r="G495" s="25"/>
      <c r="H495" s="25"/>
      <c r="I495" s="25"/>
      <c r="J495" s="25"/>
      <c r="K495" s="23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6"/>
      <c r="Y495" s="13"/>
      <c r="Z495" s="13"/>
      <c r="AA495" s="19"/>
      <c r="AB495" s="20"/>
      <c r="AC495" s="19"/>
      <c r="AD495" s="19"/>
    </row>
    <row r="496" spans="1:30" hidden="1" x14ac:dyDescent="0.35">
      <c r="A496" s="38" t="s">
        <v>124</v>
      </c>
      <c r="B496" s="171" t="s">
        <v>125</v>
      </c>
      <c r="C496" s="172"/>
      <c r="D496" s="48">
        <f t="shared" si="42"/>
        <v>0</v>
      </c>
      <c r="E496" s="22">
        <f t="shared" si="39"/>
        <v>0</v>
      </c>
      <c r="F496" s="25"/>
      <c r="G496" s="25"/>
      <c r="H496" s="25"/>
      <c r="I496" s="25"/>
      <c r="J496" s="25"/>
      <c r="K496" s="23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6"/>
      <c r="Y496" s="13"/>
      <c r="Z496" s="13"/>
      <c r="AA496" s="19"/>
      <c r="AB496" s="20"/>
      <c r="AC496" s="19"/>
      <c r="AD496" s="19"/>
    </row>
    <row r="497" spans="1:30" hidden="1" x14ac:dyDescent="0.35">
      <c r="A497" s="38" t="s">
        <v>58</v>
      </c>
      <c r="B497" s="171" t="s">
        <v>59</v>
      </c>
      <c r="C497" s="172"/>
      <c r="D497" s="48">
        <f t="shared" si="42"/>
        <v>0</v>
      </c>
      <c r="E497" s="22">
        <f t="shared" si="39"/>
        <v>0</v>
      </c>
      <c r="F497" s="25"/>
      <c r="G497" s="25"/>
      <c r="H497" s="25"/>
      <c r="I497" s="25"/>
      <c r="J497" s="25"/>
      <c r="K497" s="23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6"/>
      <c r="Y497" s="13"/>
      <c r="Z497" s="13"/>
      <c r="AA497" s="19"/>
      <c r="AB497" s="20"/>
      <c r="AC497" s="19"/>
      <c r="AD497" s="19"/>
    </row>
    <row r="498" spans="1:30" hidden="1" x14ac:dyDescent="0.35">
      <c r="A498" s="38" t="s">
        <v>110</v>
      </c>
      <c r="B498" s="171" t="s">
        <v>111</v>
      </c>
      <c r="C498" s="172"/>
      <c r="D498" s="48">
        <f t="shared" si="42"/>
        <v>0</v>
      </c>
      <c r="E498" s="22">
        <f t="shared" si="39"/>
        <v>0</v>
      </c>
      <c r="F498" s="25"/>
      <c r="G498" s="25"/>
      <c r="H498" s="25"/>
      <c r="I498" s="25"/>
      <c r="J498" s="25"/>
      <c r="K498" s="23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6"/>
      <c r="Y498" s="13"/>
      <c r="Z498" s="13"/>
      <c r="AA498" s="19"/>
      <c r="AB498" s="20"/>
      <c r="AC498" s="19"/>
      <c r="AD498" s="19"/>
    </row>
    <row r="499" spans="1:30" hidden="1" x14ac:dyDescent="0.35">
      <c r="A499" s="38" t="s">
        <v>116</v>
      </c>
      <c r="B499" s="171" t="s">
        <v>117</v>
      </c>
      <c r="C499" s="172"/>
      <c r="D499" s="48">
        <f t="shared" si="42"/>
        <v>0</v>
      </c>
      <c r="E499" s="22">
        <f t="shared" si="39"/>
        <v>0</v>
      </c>
      <c r="F499" s="25"/>
      <c r="G499" s="25"/>
      <c r="H499" s="25"/>
      <c r="I499" s="25"/>
      <c r="J499" s="25"/>
      <c r="K499" s="23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6"/>
      <c r="Y499" s="13"/>
      <c r="Z499" s="13"/>
      <c r="AA499" s="19"/>
      <c r="AB499" s="20"/>
      <c r="AC499" s="19"/>
      <c r="AD499" s="19"/>
    </row>
    <row r="500" spans="1:30" ht="45" hidden="1" customHeight="1" x14ac:dyDescent="0.35">
      <c r="A500" s="38"/>
      <c r="B500" s="200" t="s">
        <v>309</v>
      </c>
      <c r="C500" s="201"/>
      <c r="D500" s="35">
        <f>F500+G500+H500+I500+J500+K500+L500+M500+N500+O500+P500+Q500+R500+S500+T500+U500+V500+W500+X500+Y500+Z500+AC500</f>
        <v>0</v>
      </c>
      <c r="E500" s="22">
        <f>E501</f>
        <v>0</v>
      </c>
      <c r="F500" s="23"/>
      <c r="G500" s="23"/>
      <c r="H500" s="23"/>
      <c r="I500" s="23"/>
      <c r="J500" s="23"/>
      <c r="K500" s="23"/>
      <c r="L500" s="23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6"/>
      <c r="Y500" s="13"/>
      <c r="Z500" s="13"/>
      <c r="AA500" s="19"/>
      <c r="AB500" s="20"/>
      <c r="AC500" s="19">
        <f>AC501</f>
        <v>0</v>
      </c>
      <c r="AD500" s="19"/>
    </row>
    <row r="501" spans="1:30" ht="18.75" hidden="1" customHeight="1" x14ac:dyDescent="0.35">
      <c r="A501" s="38" t="s">
        <v>82</v>
      </c>
      <c r="B501" s="171" t="s">
        <v>83</v>
      </c>
      <c r="C501" s="172"/>
      <c r="D501" s="35">
        <f>F501+G501+H501+I501+J501+K501+L501+M501+N501+O501+P501+Q501+R501+S501+T501+U501+V501+W501+X501+Y501+Z501+AC501</f>
        <v>0</v>
      </c>
      <c r="E501" s="22">
        <f>AC501</f>
        <v>0</v>
      </c>
      <c r="F501" s="23"/>
      <c r="G501" s="23"/>
      <c r="H501" s="23"/>
      <c r="I501" s="23"/>
      <c r="J501" s="23"/>
      <c r="K501" s="23"/>
      <c r="L501" s="23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6"/>
      <c r="Y501" s="13"/>
      <c r="Z501" s="13"/>
      <c r="AA501" s="19"/>
      <c r="AB501" s="20"/>
      <c r="AC501" s="19"/>
      <c r="AD501" s="19"/>
    </row>
    <row r="502" spans="1:30" ht="56.25" hidden="1" customHeight="1" x14ac:dyDescent="0.35">
      <c r="A502" s="42"/>
      <c r="B502" s="202" t="s">
        <v>305</v>
      </c>
      <c r="C502" s="202"/>
      <c r="D502" s="48">
        <f>F502+G502+H502+I502+J502+K502+L502+M502+N502+O502+P502+Q502+R502+S502+T502+U502+V502+W502+X502+Y502+Z502</f>
        <v>0</v>
      </c>
      <c r="E502" s="22">
        <f t="shared" si="39"/>
        <v>0</v>
      </c>
      <c r="F502" s="25"/>
      <c r="G502" s="25"/>
      <c r="H502" s="25"/>
      <c r="I502" s="25"/>
      <c r="J502" s="25"/>
      <c r="K502" s="23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6"/>
      <c r="Y502" s="13"/>
      <c r="Z502" s="49">
        <f>Z503</f>
        <v>0</v>
      </c>
      <c r="AA502" s="19"/>
      <c r="AB502" s="20"/>
      <c r="AC502" s="19"/>
      <c r="AD502" s="19"/>
    </row>
    <row r="503" spans="1:30" hidden="1" x14ac:dyDescent="0.35">
      <c r="A503" s="38" t="s">
        <v>92</v>
      </c>
      <c r="B503" s="168" t="s">
        <v>194</v>
      </c>
      <c r="C503" s="168"/>
      <c r="D503" s="47">
        <f>F503+G503+H503+I503+J503+K503+L503+M503+N503+O503+P503+Q503+R503+S503+T503+U503+V503+W503+X503+Y503+Z503</f>
        <v>0</v>
      </c>
      <c r="E503" s="22">
        <f t="shared" ref="E503:E516" si="43">Z503</f>
        <v>0</v>
      </c>
      <c r="F503" s="25"/>
      <c r="G503" s="25"/>
      <c r="H503" s="25"/>
      <c r="I503" s="25"/>
      <c r="J503" s="25"/>
      <c r="K503" s="23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6"/>
      <c r="Y503" s="13"/>
      <c r="Z503" s="49"/>
      <c r="AA503" s="19"/>
      <c r="AB503" s="20"/>
      <c r="AC503" s="19"/>
      <c r="AD503" s="19"/>
    </row>
    <row r="504" spans="1:30" ht="44.25" hidden="1" customHeight="1" x14ac:dyDescent="0.35">
      <c r="A504" s="38"/>
      <c r="B504" s="173" t="s">
        <v>306</v>
      </c>
      <c r="C504" s="174"/>
      <c r="D504" s="50">
        <f>D505</f>
        <v>0</v>
      </c>
      <c r="E504" s="22">
        <f>E505</f>
        <v>0</v>
      </c>
      <c r="F504" s="25"/>
      <c r="G504" s="25"/>
      <c r="H504" s="25"/>
      <c r="I504" s="25"/>
      <c r="J504" s="25"/>
      <c r="K504" s="23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6"/>
      <c r="Y504" s="13"/>
      <c r="Z504" s="49"/>
      <c r="AA504" s="19">
        <f>AA505</f>
        <v>0</v>
      </c>
      <c r="AB504" s="20"/>
      <c r="AC504" s="19"/>
      <c r="AD504" s="19"/>
    </row>
    <row r="505" spans="1:30" hidden="1" x14ac:dyDescent="0.35">
      <c r="A505" s="38" t="s">
        <v>104</v>
      </c>
      <c r="B505" s="170" t="s">
        <v>105</v>
      </c>
      <c r="C505" s="170"/>
      <c r="D505" s="47">
        <f>E505</f>
        <v>0</v>
      </c>
      <c r="E505" s="22">
        <f>AA505</f>
        <v>0</v>
      </c>
      <c r="F505" s="25"/>
      <c r="G505" s="25"/>
      <c r="H505" s="25"/>
      <c r="I505" s="25"/>
      <c r="J505" s="25"/>
      <c r="K505" s="23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6"/>
      <c r="Y505" s="13"/>
      <c r="Z505" s="49"/>
      <c r="AA505" s="19"/>
      <c r="AB505" s="20"/>
      <c r="AC505" s="19"/>
      <c r="AD505" s="19"/>
    </row>
    <row r="506" spans="1:30" ht="56.25" hidden="1" customHeight="1" x14ac:dyDescent="0.35">
      <c r="A506" s="38"/>
      <c r="B506" s="202" t="s">
        <v>237</v>
      </c>
      <c r="C506" s="202"/>
      <c r="D506" s="51">
        <f t="shared" si="42"/>
        <v>0</v>
      </c>
      <c r="E506" s="22">
        <f t="shared" si="43"/>
        <v>0</v>
      </c>
      <c r="F506" s="25"/>
      <c r="G506" s="25"/>
      <c r="H506" s="25"/>
      <c r="I506" s="25"/>
      <c r="J506" s="25"/>
      <c r="K506" s="23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6"/>
      <c r="Y506" s="13"/>
      <c r="Z506" s="13"/>
      <c r="AA506" s="19"/>
      <c r="AB506" s="20"/>
      <c r="AC506" s="19"/>
      <c r="AD506" s="19"/>
    </row>
    <row r="507" spans="1:30" hidden="1" x14ac:dyDescent="0.35">
      <c r="A507" s="38" t="s">
        <v>104</v>
      </c>
      <c r="B507" s="170" t="s">
        <v>105</v>
      </c>
      <c r="C507" s="170"/>
      <c r="D507" s="47">
        <f t="shared" si="42"/>
        <v>0</v>
      </c>
      <c r="E507" s="22">
        <f t="shared" si="43"/>
        <v>0</v>
      </c>
      <c r="F507" s="25"/>
      <c r="G507" s="25"/>
      <c r="H507" s="25"/>
      <c r="I507" s="25"/>
      <c r="J507" s="25"/>
      <c r="K507" s="23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6"/>
      <c r="Y507" s="13"/>
      <c r="Z507" s="13"/>
      <c r="AA507" s="19"/>
      <c r="AB507" s="20"/>
      <c r="AC507" s="19"/>
      <c r="AD507" s="19"/>
    </row>
    <row r="508" spans="1:30" ht="37.5" hidden="1" customHeight="1" x14ac:dyDescent="0.35">
      <c r="A508" s="38"/>
      <c r="B508" s="202" t="s">
        <v>238</v>
      </c>
      <c r="C508" s="202"/>
      <c r="D508" s="51">
        <f t="shared" si="42"/>
        <v>0</v>
      </c>
      <c r="E508" s="22">
        <f t="shared" si="43"/>
        <v>0</v>
      </c>
      <c r="F508" s="25"/>
      <c r="G508" s="25"/>
      <c r="H508" s="25"/>
      <c r="I508" s="25"/>
      <c r="J508" s="25"/>
      <c r="K508" s="23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6"/>
      <c r="Y508" s="13"/>
      <c r="Z508" s="13"/>
      <c r="AA508" s="19"/>
      <c r="AB508" s="20"/>
      <c r="AC508" s="19"/>
      <c r="AD508" s="19"/>
    </row>
    <row r="509" spans="1:30" hidden="1" x14ac:dyDescent="0.35">
      <c r="A509" s="38" t="s">
        <v>82</v>
      </c>
      <c r="B509" s="170" t="s">
        <v>83</v>
      </c>
      <c r="C509" s="170"/>
      <c r="D509" s="47">
        <f t="shared" si="42"/>
        <v>0</v>
      </c>
      <c r="E509" s="22">
        <f t="shared" si="43"/>
        <v>0</v>
      </c>
      <c r="F509" s="25"/>
      <c r="G509" s="25"/>
      <c r="H509" s="25"/>
      <c r="I509" s="25"/>
      <c r="J509" s="25"/>
      <c r="K509" s="23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6"/>
      <c r="Y509" s="13"/>
      <c r="Z509" s="13"/>
      <c r="AA509" s="19"/>
      <c r="AB509" s="20"/>
      <c r="AC509" s="19"/>
      <c r="AD509" s="19"/>
    </row>
    <row r="510" spans="1:30" hidden="1" x14ac:dyDescent="0.35">
      <c r="A510" s="38"/>
      <c r="B510" s="169" t="s">
        <v>232</v>
      </c>
      <c r="C510" s="169"/>
      <c r="D510" s="27">
        <f t="shared" si="42"/>
        <v>0</v>
      </c>
      <c r="E510" s="22">
        <f t="shared" si="43"/>
        <v>0</v>
      </c>
      <c r="F510" s="23"/>
      <c r="G510" s="23"/>
      <c r="H510" s="23"/>
      <c r="I510" s="23"/>
      <c r="J510" s="23"/>
      <c r="K510" s="23"/>
      <c r="L510" s="23"/>
      <c r="M510" s="23"/>
      <c r="N510" s="23">
        <f>N511</f>
        <v>0</v>
      </c>
      <c r="O510" s="23"/>
      <c r="P510" s="23"/>
      <c r="Q510" s="23"/>
      <c r="R510" s="23"/>
      <c r="S510" s="23"/>
      <c r="T510" s="23"/>
      <c r="U510" s="23">
        <f>U511+U512</f>
        <v>0</v>
      </c>
      <c r="V510" s="23"/>
      <c r="W510" s="23"/>
      <c r="X510" s="24"/>
      <c r="Y510" s="13"/>
      <c r="Z510" s="13"/>
      <c r="AA510" s="19"/>
      <c r="AB510" s="20"/>
      <c r="AC510" s="19"/>
      <c r="AD510" s="19"/>
    </row>
    <row r="511" spans="1:30" ht="18.75" hidden="1" customHeight="1" x14ac:dyDescent="0.35">
      <c r="A511" s="37" t="s">
        <v>28</v>
      </c>
      <c r="B511" s="170" t="s">
        <v>29</v>
      </c>
      <c r="C511" s="170"/>
      <c r="D511" s="27">
        <f t="shared" si="42"/>
        <v>0</v>
      </c>
      <c r="E511" s="22">
        <f t="shared" si="43"/>
        <v>0</v>
      </c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4"/>
      <c r="Y511" s="13"/>
      <c r="Z511" s="13"/>
      <c r="AA511" s="19"/>
      <c r="AB511" s="20"/>
      <c r="AC511" s="19"/>
      <c r="AD511" s="19"/>
    </row>
    <row r="512" spans="1:30" ht="18.75" hidden="1" customHeight="1" x14ac:dyDescent="0.35">
      <c r="A512" s="37" t="s">
        <v>68</v>
      </c>
      <c r="B512" s="168" t="s">
        <v>69</v>
      </c>
      <c r="C512" s="168"/>
      <c r="D512" s="27">
        <f t="shared" si="42"/>
        <v>0</v>
      </c>
      <c r="E512" s="22">
        <f t="shared" si="43"/>
        <v>0</v>
      </c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4"/>
      <c r="Y512" s="13"/>
      <c r="Z512" s="13"/>
      <c r="AA512" s="19"/>
      <c r="AB512" s="20"/>
      <c r="AC512" s="19"/>
      <c r="AD512" s="19"/>
    </row>
    <row r="513" spans="1:33" ht="18.75" hidden="1" customHeight="1" x14ac:dyDescent="0.35">
      <c r="A513" s="38"/>
      <c r="B513" s="169" t="s">
        <v>277</v>
      </c>
      <c r="C513" s="169"/>
      <c r="D513" s="27">
        <f t="shared" si="42"/>
        <v>0</v>
      </c>
      <c r="E513" s="22">
        <f t="shared" si="43"/>
        <v>0</v>
      </c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>
        <f>U514</f>
        <v>0</v>
      </c>
      <c r="V513" s="23"/>
      <c r="W513" s="23"/>
      <c r="X513" s="24"/>
      <c r="Y513" s="13"/>
      <c r="Z513" s="13"/>
      <c r="AA513" s="19"/>
      <c r="AB513" s="20"/>
      <c r="AC513" s="19"/>
      <c r="AD513" s="19"/>
    </row>
    <row r="514" spans="1:33" ht="18.75" hidden="1" customHeight="1" x14ac:dyDescent="0.35">
      <c r="A514" s="37" t="s">
        <v>28</v>
      </c>
      <c r="B514" s="170" t="s">
        <v>29</v>
      </c>
      <c r="C514" s="170"/>
      <c r="D514" s="27">
        <f t="shared" si="42"/>
        <v>0</v>
      </c>
      <c r="E514" s="22">
        <f t="shared" si="43"/>
        <v>0</v>
      </c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4"/>
      <c r="Y514" s="13"/>
      <c r="Z514" s="13"/>
      <c r="AA514" s="19"/>
      <c r="AB514" s="20"/>
      <c r="AC514" s="19"/>
      <c r="AD514" s="19"/>
    </row>
    <row r="515" spans="1:33" ht="60.75" hidden="1" customHeight="1" x14ac:dyDescent="0.35">
      <c r="A515" s="93">
        <v>41037300</v>
      </c>
      <c r="B515" s="196" t="s">
        <v>239</v>
      </c>
      <c r="C515" s="196"/>
      <c r="D515" s="31">
        <f t="shared" si="42"/>
        <v>0</v>
      </c>
      <c r="E515" s="22">
        <f t="shared" si="43"/>
        <v>0</v>
      </c>
      <c r="F515" s="25">
        <f>F516</f>
        <v>0</v>
      </c>
      <c r="G515" s="25"/>
      <c r="H515" s="25"/>
      <c r="I515" s="25"/>
      <c r="J515" s="25"/>
      <c r="K515" s="23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6"/>
      <c r="Y515" s="13"/>
      <c r="Z515" s="13"/>
      <c r="AA515" s="19"/>
      <c r="AB515" s="20"/>
      <c r="AC515" s="19"/>
      <c r="AD515" s="19"/>
    </row>
    <row r="516" spans="1:33" hidden="1" x14ac:dyDescent="0.35">
      <c r="A516" s="41"/>
      <c r="B516" s="168" t="s">
        <v>9</v>
      </c>
      <c r="C516" s="168"/>
      <c r="D516" s="47">
        <f t="shared" si="42"/>
        <v>0</v>
      </c>
      <c r="E516" s="22">
        <f t="shared" si="43"/>
        <v>0</v>
      </c>
      <c r="F516" s="25"/>
      <c r="G516" s="25"/>
      <c r="H516" s="25"/>
      <c r="I516" s="25"/>
      <c r="J516" s="25"/>
      <c r="K516" s="23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6"/>
      <c r="Y516" s="13"/>
      <c r="Z516" s="13"/>
      <c r="AA516" s="19"/>
      <c r="AB516" s="20"/>
      <c r="AC516" s="19"/>
      <c r="AD516" s="19"/>
    </row>
    <row r="517" spans="1:33" ht="21" hidden="1" x14ac:dyDescent="0.35">
      <c r="A517" s="93">
        <v>42030300</v>
      </c>
      <c r="B517" s="196" t="s">
        <v>325</v>
      </c>
      <c r="C517" s="196"/>
      <c r="D517" s="47"/>
      <c r="E517" s="22">
        <f>E518</f>
        <v>0</v>
      </c>
      <c r="F517" s="25"/>
      <c r="G517" s="25"/>
      <c r="H517" s="25"/>
      <c r="I517" s="25"/>
      <c r="J517" s="25"/>
      <c r="K517" s="23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6"/>
      <c r="Y517" s="13"/>
      <c r="Z517" s="13"/>
      <c r="AA517" s="19"/>
      <c r="AB517" s="20"/>
      <c r="AC517" s="19"/>
      <c r="AD517" s="19"/>
    </row>
    <row r="518" spans="1:33" hidden="1" x14ac:dyDescent="0.35">
      <c r="A518" s="41"/>
      <c r="B518" s="168" t="s">
        <v>326</v>
      </c>
      <c r="C518" s="168"/>
      <c r="D518" s="47"/>
      <c r="E518" s="22">
        <f>K518</f>
        <v>0</v>
      </c>
      <c r="F518" s="25"/>
      <c r="G518" s="25"/>
      <c r="H518" s="25"/>
      <c r="I518" s="25"/>
      <c r="J518" s="25"/>
      <c r="K518" s="23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6"/>
      <c r="Y518" s="13"/>
      <c r="Z518" s="13"/>
      <c r="AA518" s="19"/>
      <c r="AB518" s="20"/>
      <c r="AC518" s="19"/>
      <c r="AD518" s="19"/>
    </row>
    <row r="519" spans="1:33" ht="21" hidden="1" x14ac:dyDescent="0.4">
      <c r="A519" s="41"/>
      <c r="B519" s="214" t="s">
        <v>240</v>
      </c>
      <c r="C519" s="214"/>
      <c r="D519" s="136">
        <f>E519</f>
        <v>854546075</v>
      </c>
      <c r="E519" s="23">
        <f>E520+E521</f>
        <v>854546075</v>
      </c>
      <c r="F519" s="23">
        <f>F520+F521</f>
        <v>721815600</v>
      </c>
      <c r="G519" s="23">
        <f>G520+G521</f>
        <v>0</v>
      </c>
      <c r="H519" s="23">
        <f>H520</f>
        <v>3648754</v>
      </c>
      <c r="I519" s="23"/>
      <c r="J519" s="23"/>
      <c r="K519" s="23"/>
      <c r="L519" s="23">
        <f>L521+L520</f>
        <v>0</v>
      </c>
      <c r="M519" s="23"/>
      <c r="N519" s="23"/>
      <c r="O519" s="23"/>
      <c r="P519" s="23"/>
      <c r="Q519" s="23"/>
      <c r="R519" s="23">
        <f>R520+R521</f>
        <v>0</v>
      </c>
      <c r="S519" s="23"/>
      <c r="T519" s="23">
        <f>T520+T521</f>
        <v>0</v>
      </c>
      <c r="U519" s="23">
        <f>U520+U521</f>
        <v>0</v>
      </c>
      <c r="V519" s="23"/>
      <c r="W519" s="23">
        <f>W520+W521</f>
        <v>0</v>
      </c>
      <c r="X519" s="24"/>
      <c r="Y519" s="13"/>
      <c r="Z519" s="13">
        <f>Z520+Z521</f>
        <v>0</v>
      </c>
      <c r="AA519" s="19">
        <f>AA520+AA521</f>
        <v>0</v>
      </c>
      <c r="AB519" s="20"/>
      <c r="AC519" s="19">
        <f>AC520+AC521</f>
        <v>0</v>
      </c>
      <c r="AD519" s="19">
        <f>AD520+AD521</f>
        <v>0</v>
      </c>
    </row>
    <row r="520" spans="1:33" ht="21" hidden="1" x14ac:dyDescent="0.4">
      <c r="A520" s="41"/>
      <c r="B520" s="214" t="s">
        <v>241</v>
      </c>
      <c r="C520" s="214"/>
      <c r="D520" s="137">
        <f>E520</f>
        <v>769771275</v>
      </c>
      <c r="E520" s="23">
        <f>F520+G520+H520+I520+J520+K520+L520+N520+O520+P520+Q520+T520+U520+W520+Z520+AA520+AC520+AD520</f>
        <v>769771275</v>
      </c>
      <c r="F520" s="23">
        <f>F13</f>
        <v>702040800</v>
      </c>
      <c r="G520" s="23">
        <f t="shared" ref="G520:L520" si="44">G13</f>
        <v>0</v>
      </c>
      <c r="H520" s="23">
        <f t="shared" si="44"/>
        <v>3648754</v>
      </c>
      <c r="I520" s="23">
        <f t="shared" si="44"/>
        <v>40000000</v>
      </c>
      <c r="J520" s="23">
        <f t="shared" si="44"/>
        <v>15000000</v>
      </c>
      <c r="K520" s="23">
        <f t="shared" si="44"/>
        <v>9081721</v>
      </c>
      <c r="L520" s="23">
        <f t="shared" si="44"/>
        <v>0</v>
      </c>
      <c r="M520" s="23"/>
      <c r="N520" s="23">
        <f>N13</f>
        <v>0</v>
      </c>
      <c r="O520" s="23">
        <f>O13</f>
        <v>0</v>
      </c>
      <c r="P520" s="23">
        <f>P13</f>
        <v>0</v>
      </c>
      <c r="Q520" s="23"/>
      <c r="R520" s="23"/>
      <c r="S520" s="23"/>
      <c r="T520" s="23">
        <f>T13</f>
        <v>0</v>
      </c>
      <c r="U520" s="23">
        <f>U13</f>
        <v>0</v>
      </c>
      <c r="V520" s="23"/>
      <c r="W520" s="23">
        <f>W13</f>
        <v>0</v>
      </c>
      <c r="X520" s="24"/>
      <c r="Y520" s="13"/>
      <c r="Z520" s="13">
        <f>Z13</f>
        <v>0</v>
      </c>
      <c r="AA520" s="19">
        <f>AA13</f>
        <v>0</v>
      </c>
      <c r="AB520" s="20"/>
      <c r="AC520" s="19">
        <f>AC13</f>
        <v>0</v>
      </c>
      <c r="AD520" s="19">
        <f>AD13</f>
        <v>0</v>
      </c>
      <c r="AE520" s="52"/>
      <c r="AF520" s="53"/>
      <c r="AG520" s="52"/>
    </row>
    <row r="521" spans="1:33" ht="21" hidden="1" x14ac:dyDescent="0.4">
      <c r="A521" s="41"/>
      <c r="B521" s="214" t="s">
        <v>242</v>
      </c>
      <c r="C521" s="214"/>
      <c r="D521" s="137">
        <f>E521</f>
        <v>84774800</v>
      </c>
      <c r="E521" s="23">
        <f>F521+G521+J521+K521+L521+N521+Q521+R521+T521+U521+Z521+AA521+AC521+AD521</f>
        <v>84774800</v>
      </c>
      <c r="F521" s="23">
        <f>F460</f>
        <v>19774800</v>
      </c>
      <c r="G521" s="23"/>
      <c r="H521" s="23"/>
      <c r="I521" s="23"/>
      <c r="J521" s="23">
        <f>J460</f>
        <v>65000000</v>
      </c>
      <c r="K521" s="23">
        <f>K460</f>
        <v>0</v>
      </c>
      <c r="L521" s="23">
        <f>L460</f>
        <v>0</v>
      </c>
      <c r="M521" s="23"/>
      <c r="N521" s="23">
        <f>N460</f>
        <v>0</v>
      </c>
      <c r="O521" s="23"/>
      <c r="P521" s="23"/>
      <c r="Q521" s="23">
        <f>Q460</f>
        <v>0</v>
      </c>
      <c r="R521" s="23">
        <f>R460</f>
        <v>0</v>
      </c>
      <c r="S521" s="23"/>
      <c r="T521" s="23">
        <f>T460</f>
        <v>0</v>
      </c>
      <c r="U521" s="23">
        <f>U460</f>
        <v>0</v>
      </c>
      <c r="V521" s="23"/>
      <c r="W521" s="23"/>
      <c r="X521" s="24"/>
      <c r="Y521" s="13"/>
      <c r="Z521" s="13">
        <f>Z460</f>
        <v>0</v>
      </c>
      <c r="AA521" s="19">
        <f>AA460</f>
        <v>0</v>
      </c>
      <c r="AB521" s="20"/>
      <c r="AC521" s="19">
        <f>AC460</f>
        <v>0</v>
      </c>
      <c r="AD521" s="19">
        <f>AD460</f>
        <v>0</v>
      </c>
      <c r="AE521" s="52"/>
      <c r="AF521" s="52"/>
      <c r="AG521" s="52"/>
    </row>
    <row r="522" spans="1:33" hidden="1" x14ac:dyDescent="0.35">
      <c r="E522" s="23">
        <v>854546075</v>
      </c>
      <c r="F522" s="23">
        <v>769771275</v>
      </c>
      <c r="G522" s="23">
        <v>84774800</v>
      </c>
      <c r="H522" s="52"/>
      <c r="Y522" s="13"/>
      <c r="AE522" s="52"/>
      <c r="AF522" s="52"/>
    </row>
    <row r="523" spans="1:33" ht="22.5" customHeight="1" x14ac:dyDescent="0.35">
      <c r="A523" s="185" t="s">
        <v>244</v>
      </c>
      <c r="B523" s="185"/>
      <c r="C523" s="185"/>
      <c r="D523" s="185"/>
      <c r="Y523" s="13"/>
    </row>
    <row r="524" spans="1:33" x14ac:dyDescent="0.35">
      <c r="D524" s="10" t="s">
        <v>3</v>
      </c>
      <c r="Y524" s="13"/>
    </row>
    <row r="525" spans="1:33" ht="168" x14ac:dyDescent="0.35">
      <c r="A525" s="93" t="s">
        <v>245</v>
      </c>
      <c r="B525" s="93" t="s">
        <v>246</v>
      </c>
      <c r="C525" s="93" t="s">
        <v>247</v>
      </c>
      <c r="D525" s="93" t="s">
        <v>6</v>
      </c>
      <c r="E525" s="93" t="s">
        <v>243</v>
      </c>
      <c r="F525" s="93" t="s">
        <v>312</v>
      </c>
      <c r="G525" s="93" t="s">
        <v>317</v>
      </c>
      <c r="H525" s="93" t="s">
        <v>320</v>
      </c>
      <c r="I525" s="93" t="s">
        <v>322</v>
      </c>
      <c r="J525" s="93" t="s">
        <v>324</v>
      </c>
      <c r="K525" s="93" t="s">
        <v>328</v>
      </c>
      <c r="L525" s="93" t="s">
        <v>330</v>
      </c>
      <c r="M525" s="93" t="s">
        <v>331</v>
      </c>
      <c r="N525" s="93"/>
      <c r="O525" s="93"/>
      <c r="P525" s="93"/>
      <c r="Q525" s="93"/>
      <c r="R525" s="93"/>
      <c r="S525" s="93"/>
      <c r="T525" s="93"/>
      <c r="U525" s="93"/>
      <c r="V525" s="11"/>
      <c r="W525" s="93"/>
      <c r="X525" s="145"/>
      <c r="Y525" s="12"/>
      <c r="AA525" s="19"/>
      <c r="AB525" s="20"/>
      <c r="AC525" s="14"/>
      <c r="AD525" s="14"/>
    </row>
    <row r="526" spans="1:33" x14ac:dyDescent="0.35">
      <c r="A526" s="16">
        <v>1</v>
      </c>
      <c r="B526" s="16">
        <v>2</v>
      </c>
      <c r="C526" s="16">
        <v>3</v>
      </c>
      <c r="D526" s="16">
        <v>4</v>
      </c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8"/>
      <c r="Y526" s="13"/>
      <c r="AA526" s="19"/>
      <c r="AB526" s="20"/>
      <c r="AC526" s="19"/>
      <c r="AD526" s="19"/>
    </row>
    <row r="527" spans="1:33" ht="20.25" hidden="1" customHeight="1" x14ac:dyDescent="0.35">
      <c r="A527" s="211" t="s">
        <v>248</v>
      </c>
      <c r="B527" s="212"/>
      <c r="C527" s="213"/>
      <c r="D527" s="149">
        <f>F527+G527+H527+I527+J527+K527+L527</f>
        <v>185976792.62</v>
      </c>
      <c r="E527" s="22"/>
      <c r="F527" s="22">
        <f>F1357+F669</f>
        <v>105280600</v>
      </c>
      <c r="G527" s="22">
        <f>G669+G924+G1663+G1665</f>
        <v>700000</v>
      </c>
      <c r="H527" s="22">
        <f>H530</f>
        <v>1042875.3799999997</v>
      </c>
      <c r="I527" s="22">
        <f>I1663+I1665</f>
        <v>0</v>
      </c>
      <c r="J527" s="22">
        <f>J1067+J1357+J1665</f>
        <v>42139688</v>
      </c>
      <c r="K527" s="22">
        <f>K530+K1357+K1210+K1663</f>
        <v>6756901.2399999993</v>
      </c>
      <c r="L527" s="22">
        <f>L1665+L1357</f>
        <v>30056728</v>
      </c>
      <c r="M527" s="22"/>
      <c r="N527" s="22"/>
      <c r="O527" s="22">
        <f>O1210+O669+O1663</f>
        <v>0</v>
      </c>
      <c r="P527" s="22">
        <f>P530+P1663</f>
        <v>0</v>
      </c>
      <c r="Q527" s="22">
        <f>Q1357+Q1663</f>
        <v>0</v>
      </c>
      <c r="R527" s="22">
        <f>R1663</f>
        <v>0</v>
      </c>
      <c r="S527" s="22">
        <f>S1357</f>
        <v>0</v>
      </c>
      <c r="T527" s="22">
        <f>T915+T1663+T1357+T1665</f>
        <v>0</v>
      </c>
      <c r="U527" s="22">
        <f>U884+U894+U901+U1663</f>
        <v>0</v>
      </c>
      <c r="V527" s="22">
        <f>V1357</f>
        <v>0</v>
      </c>
      <c r="W527" s="22">
        <f>W1665</f>
        <v>0</v>
      </c>
      <c r="X527" s="40">
        <f>X658</f>
        <v>0</v>
      </c>
      <c r="Y527" s="22">
        <f>Y1357</f>
        <v>0</v>
      </c>
      <c r="Z527" s="54">
        <f>Z1663+Z1665+Z1357</f>
        <v>0</v>
      </c>
      <c r="AA527" s="19">
        <f>AA530+AA884+AA894+AA901+AA1357</f>
        <v>0</v>
      </c>
      <c r="AB527" s="20">
        <f>AB1663</f>
        <v>0</v>
      </c>
      <c r="AC527" s="19">
        <f>AC658+AC1663</f>
        <v>0</v>
      </c>
    </row>
    <row r="528" spans="1:33" ht="40.5" hidden="1" customHeight="1" x14ac:dyDescent="0.35">
      <c r="A528" s="55">
        <v>3719130</v>
      </c>
      <c r="B528" s="55">
        <v>9130</v>
      </c>
      <c r="C528" s="56" t="s">
        <v>249</v>
      </c>
      <c r="D528" s="149">
        <f t="shared" ref="D528:D529" si="45">E528</f>
        <v>0</v>
      </c>
      <c r="E528" s="22">
        <f t="shared" ref="E528:E529" si="46">F528</f>
        <v>0</v>
      </c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40"/>
      <c r="Y528" s="22"/>
      <c r="Z528" s="54"/>
      <c r="AA528" s="19"/>
      <c r="AB528" s="20"/>
      <c r="AC528" s="19"/>
    </row>
    <row r="529" spans="1:29" ht="18.75" hidden="1" customHeight="1" x14ac:dyDescent="0.35">
      <c r="A529" s="37" t="s">
        <v>82</v>
      </c>
      <c r="B529" s="37"/>
      <c r="C529" s="142" t="s">
        <v>83</v>
      </c>
      <c r="D529" s="134">
        <f t="shared" si="45"/>
        <v>0</v>
      </c>
      <c r="E529" s="22">
        <f t="shared" si="46"/>
        <v>0</v>
      </c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40"/>
      <c r="Y529" s="22"/>
      <c r="Z529" s="54"/>
      <c r="AA529" s="19"/>
      <c r="AB529" s="20"/>
      <c r="AC529" s="19"/>
    </row>
    <row r="530" spans="1:29" ht="20.25" hidden="1" customHeight="1" x14ac:dyDescent="0.35">
      <c r="A530" s="55">
        <v>3719150</v>
      </c>
      <c r="B530" s="55">
        <v>9150</v>
      </c>
      <c r="C530" s="143" t="s">
        <v>250</v>
      </c>
      <c r="D530" s="149">
        <f>SUM(D531:D592)</f>
        <v>4750908.62</v>
      </c>
      <c r="E530" s="22">
        <f>SUM(E531:E593)</f>
        <v>0</v>
      </c>
      <c r="F530" s="22"/>
      <c r="G530" s="22"/>
      <c r="H530" s="22">
        <f>SUM(H531:H593)</f>
        <v>1042875.3799999997</v>
      </c>
      <c r="I530" s="22"/>
      <c r="J530" s="22"/>
      <c r="K530" s="22">
        <f>SUM(K531:K593)</f>
        <v>3708033.2399999993</v>
      </c>
      <c r="L530" s="22"/>
      <c r="M530" s="22"/>
      <c r="N530" s="22"/>
      <c r="O530" s="22"/>
      <c r="P530" s="22">
        <f>SUM(P531:P593)</f>
        <v>0</v>
      </c>
      <c r="Q530" s="22"/>
      <c r="R530" s="22"/>
      <c r="S530" s="22"/>
      <c r="T530" s="22"/>
      <c r="U530" s="22"/>
      <c r="V530" s="22"/>
      <c r="W530" s="22"/>
      <c r="X530" s="40"/>
      <c r="Y530" s="22"/>
      <c r="Z530" s="54"/>
      <c r="AA530" s="19">
        <f>SUM(AA531:AA593)</f>
        <v>0</v>
      </c>
      <c r="AB530" s="20"/>
      <c r="AC530" s="19"/>
    </row>
    <row r="531" spans="1:29" ht="18.75" hidden="1" customHeight="1" x14ac:dyDescent="0.35">
      <c r="A531" s="37" t="s">
        <v>28</v>
      </c>
      <c r="B531" s="37"/>
      <c r="C531" s="142" t="s">
        <v>29</v>
      </c>
      <c r="D531" s="134">
        <f>H531+K531</f>
        <v>46520.2</v>
      </c>
      <c r="E531" s="22">
        <f>P531+AA531</f>
        <v>0</v>
      </c>
      <c r="F531" s="22"/>
      <c r="G531" s="22"/>
      <c r="H531" s="22">
        <v>16692.54</v>
      </c>
      <c r="I531" s="22"/>
      <c r="J531" s="22"/>
      <c r="K531" s="22">
        <v>29827.66</v>
      </c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40"/>
      <c r="Y531" s="22"/>
      <c r="Z531" s="54"/>
      <c r="AA531" s="19"/>
      <c r="AB531" s="20"/>
      <c r="AC531" s="19"/>
    </row>
    <row r="532" spans="1:29" ht="18.75" hidden="1" customHeight="1" x14ac:dyDescent="0.35">
      <c r="A532" s="37" t="s">
        <v>30</v>
      </c>
      <c r="B532" s="37"/>
      <c r="C532" s="142" t="s">
        <v>31</v>
      </c>
      <c r="D532" s="134">
        <f t="shared" ref="D532:D593" si="47">H532+K532</f>
        <v>0</v>
      </c>
      <c r="E532" s="22">
        <f t="shared" ref="E532:E592" si="48">P532+AA532</f>
        <v>0</v>
      </c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40"/>
      <c r="Y532" s="22"/>
      <c r="Z532" s="54"/>
      <c r="AA532" s="19"/>
      <c r="AB532" s="20"/>
      <c r="AC532" s="19"/>
    </row>
    <row r="533" spans="1:29" ht="18.75" hidden="1" customHeight="1" x14ac:dyDescent="0.35">
      <c r="A533" s="37" t="s">
        <v>32</v>
      </c>
      <c r="B533" s="37"/>
      <c r="C533" s="142" t="s">
        <v>33</v>
      </c>
      <c r="D533" s="134">
        <f t="shared" si="47"/>
        <v>0</v>
      </c>
      <c r="E533" s="22">
        <f t="shared" si="48"/>
        <v>0</v>
      </c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40"/>
      <c r="Y533" s="22"/>
      <c r="Z533" s="54"/>
      <c r="AA533" s="19"/>
      <c r="AB533" s="20"/>
      <c r="AC533" s="19"/>
    </row>
    <row r="534" spans="1:29" ht="18.75" hidden="1" customHeight="1" x14ac:dyDescent="0.35">
      <c r="A534" s="37" t="s">
        <v>34</v>
      </c>
      <c r="B534" s="37"/>
      <c r="C534" s="142" t="s">
        <v>35</v>
      </c>
      <c r="D534" s="134">
        <f t="shared" si="47"/>
        <v>397896.63</v>
      </c>
      <c r="E534" s="22">
        <f>P534+AA534</f>
        <v>0</v>
      </c>
      <c r="F534" s="22"/>
      <c r="G534" s="22"/>
      <c r="H534" s="22">
        <v>40530.370000000003</v>
      </c>
      <c r="I534" s="22"/>
      <c r="J534" s="22"/>
      <c r="K534" s="22">
        <v>357366.26</v>
      </c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40"/>
      <c r="Y534" s="22"/>
      <c r="Z534" s="54"/>
      <c r="AA534" s="19"/>
      <c r="AB534" s="20"/>
      <c r="AC534" s="19"/>
    </row>
    <row r="535" spans="1:29" ht="18.75" hidden="1" customHeight="1" x14ac:dyDescent="0.35">
      <c r="A535" s="37" t="s">
        <v>36</v>
      </c>
      <c r="B535" s="37"/>
      <c r="C535" s="142" t="s">
        <v>37</v>
      </c>
      <c r="D535" s="134">
        <f t="shared" si="47"/>
        <v>0</v>
      </c>
      <c r="E535" s="22">
        <f t="shared" si="48"/>
        <v>0</v>
      </c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40"/>
      <c r="Y535" s="22"/>
      <c r="Z535" s="54"/>
      <c r="AA535" s="19"/>
      <c r="AB535" s="20"/>
      <c r="AC535" s="19"/>
    </row>
    <row r="536" spans="1:29" ht="18.75" hidden="1" customHeight="1" x14ac:dyDescent="0.35">
      <c r="A536" s="37" t="s">
        <v>38</v>
      </c>
      <c r="B536" s="37"/>
      <c r="C536" s="142" t="s">
        <v>39</v>
      </c>
      <c r="D536" s="134">
        <f t="shared" si="47"/>
        <v>0</v>
      </c>
      <c r="E536" s="22">
        <f t="shared" si="48"/>
        <v>0</v>
      </c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40"/>
      <c r="Y536" s="22"/>
      <c r="Z536" s="54"/>
      <c r="AA536" s="19"/>
      <c r="AB536" s="20"/>
      <c r="AC536" s="19"/>
    </row>
    <row r="537" spans="1:29" ht="18.75" hidden="1" customHeight="1" x14ac:dyDescent="0.35">
      <c r="A537" s="37" t="s">
        <v>40</v>
      </c>
      <c r="B537" s="37"/>
      <c r="C537" s="142" t="s">
        <v>41</v>
      </c>
      <c r="D537" s="134">
        <f t="shared" si="47"/>
        <v>264724.63</v>
      </c>
      <c r="E537" s="22">
        <f t="shared" si="48"/>
        <v>0</v>
      </c>
      <c r="F537" s="22"/>
      <c r="G537" s="22"/>
      <c r="H537" s="22"/>
      <c r="I537" s="22"/>
      <c r="J537" s="22"/>
      <c r="K537" s="22">
        <v>264724.63</v>
      </c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40"/>
      <c r="Y537" s="22"/>
      <c r="Z537" s="54"/>
      <c r="AA537" s="19"/>
      <c r="AB537" s="20"/>
      <c r="AC537" s="19"/>
    </row>
    <row r="538" spans="1:29" ht="18.75" hidden="1" customHeight="1" x14ac:dyDescent="0.35">
      <c r="A538" s="37" t="s">
        <v>42</v>
      </c>
      <c r="B538" s="37"/>
      <c r="C538" s="142" t="s">
        <v>43</v>
      </c>
      <c r="D538" s="134">
        <f t="shared" si="47"/>
        <v>0</v>
      </c>
      <c r="E538" s="22">
        <f t="shared" si="48"/>
        <v>0</v>
      </c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40"/>
      <c r="Y538" s="22"/>
      <c r="Z538" s="54"/>
      <c r="AA538" s="19"/>
      <c r="AB538" s="20"/>
      <c r="AC538" s="19"/>
    </row>
    <row r="539" spans="1:29" ht="18.75" hidden="1" customHeight="1" x14ac:dyDescent="0.35">
      <c r="A539" s="37" t="s">
        <v>44</v>
      </c>
      <c r="B539" s="37"/>
      <c r="C539" s="142" t="s">
        <v>45</v>
      </c>
      <c r="D539" s="134">
        <f t="shared" si="47"/>
        <v>0</v>
      </c>
      <c r="E539" s="22">
        <f t="shared" si="48"/>
        <v>0</v>
      </c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40"/>
      <c r="Y539" s="22"/>
      <c r="Z539" s="54"/>
      <c r="AA539" s="19"/>
      <c r="AB539" s="20"/>
      <c r="AC539" s="19"/>
    </row>
    <row r="540" spans="1:29" ht="18.75" hidden="1" customHeight="1" x14ac:dyDescent="0.35">
      <c r="A540" s="37" t="s">
        <v>46</v>
      </c>
      <c r="B540" s="37"/>
      <c r="C540" s="142" t="s">
        <v>47</v>
      </c>
      <c r="D540" s="134">
        <f t="shared" si="47"/>
        <v>45728.65</v>
      </c>
      <c r="E540" s="22">
        <f t="shared" si="48"/>
        <v>0</v>
      </c>
      <c r="F540" s="22"/>
      <c r="G540" s="22"/>
      <c r="H540" s="22"/>
      <c r="I540" s="22"/>
      <c r="J540" s="22"/>
      <c r="K540" s="22">
        <v>45728.65</v>
      </c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40"/>
      <c r="Y540" s="22"/>
      <c r="Z540" s="54"/>
      <c r="AA540" s="19"/>
      <c r="AB540" s="20"/>
      <c r="AC540" s="19"/>
    </row>
    <row r="541" spans="1:29" ht="18.75" hidden="1" customHeight="1" x14ac:dyDescent="0.35">
      <c r="A541" s="37" t="s">
        <v>48</v>
      </c>
      <c r="B541" s="37"/>
      <c r="C541" s="142" t="s">
        <v>49</v>
      </c>
      <c r="D541" s="134">
        <f t="shared" si="47"/>
        <v>0</v>
      </c>
      <c r="E541" s="22">
        <f t="shared" si="48"/>
        <v>0</v>
      </c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40"/>
      <c r="Y541" s="22"/>
      <c r="Z541" s="54"/>
      <c r="AA541" s="19"/>
      <c r="AB541" s="20"/>
      <c r="AC541" s="19"/>
    </row>
    <row r="542" spans="1:29" ht="18.75" hidden="1" customHeight="1" x14ac:dyDescent="0.35">
      <c r="A542" s="37" t="s">
        <v>50</v>
      </c>
      <c r="B542" s="37"/>
      <c r="C542" s="142" t="s">
        <v>51</v>
      </c>
      <c r="D542" s="134">
        <f t="shared" si="47"/>
        <v>0</v>
      </c>
      <c r="E542" s="22">
        <f t="shared" si="48"/>
        <v>0</v>
      </c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40"/>
      <c r="Y542" s="22"/>
      <c r="Z542" s="54"/>
      <c r="AA542" s="19"/>
      <c r="AB542" s="20"/>
      <c r="AC542" s="19"/>
    </row>
    <row r="543" spans="1:29" ht="18.75" hidden="1" customHeight="1" x14ac:dyDescent="0.35">
      <c r="A543" s="37" t="s">
        <v>52</v>
      </c>
      <c r="B543" s="37"/>
      <c r="C543" s="142" t="s">
        <v>53</v>
      </c>
      <c r="D543" s="134">
        <f t="shared" si="47"/>
        <v>0</v>
      </c>
      <c r="E543" s="22">
        <f t="shared" si="48"/>
        <v>0</v>
      </c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40"/>
      <c r="Y543" s="22"/>
      <c r="Z543" s="54"/>
      <c r="AA543" s="19"/>
      <c r="AB543" s="20"/>
      <c r="AC543" s="19"/>
    </row>
    <row r="544" spans="1:29" ht="18.75" hidden="1" customHeight="1" x14ac:dyDescent="0.35">
      <c r="A544" s="37" t="s">
        <v>54</v>
      </c>
      <c r="B544" s="37"/>
      <c r="C544" s="142" t="s">
        <v>55</v>
      </c>
      <c r="D544" s="134">
        <f t="shared" si="47"/>
        <v>89792.510000000009</v>
      </c>
      <c r="E544" s="22">
        <f t="shared" si="48"/>
        <v>0</v>
      </c>
      <c r="F544" s="22"/>
      <c r="G544" s="22"/>
      <c r="H544" s="22">
        <v>33025.43</v>
      </c>
      <c r="I544" s="22"/>
      <c r="J544" s="22"/>
      <c r="K544" s="22">
        <v>56767.08</v>
      </c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40"/>
      <c r="Y544" s="22"/>
      <c r="Z544" s="54"/>
      <c r="AA544" s="19"/>
      <c r="AB544" s="20"/>
      <c r="AC544" s="19"/>
    </row>
    <row r="545" spans="1:29" ht="18.75" hidden="1" customHeight="1" x14ac:dyDescent="0.35">
      <c r="A545" s="37" t="s">
        <v>56</v>
      </c>
      <c r="B545" s="37"/>
      <c r="C545" s="142" t="s">
        <v>57</v>
      </c>
      <c r="D545" s="134">
        <f t="shared" si="47"/>
        <v>0</v>
      </c>
      <c r="E545" s="22">
        <f t="shared" si="48"/>
        <v>0</v>
      </c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40"/>
      <c r="Y545" s="22"/>
      <c r="Z545" s="54"/>
      <c r="AA545" s="19"/>
      <c r="AB545" s="20"/>
      <c r="AC545" s="19"/>
    </row>
    <row r="546" spans="1:29" ht="18.75" hidden="1" customHeight="1" x14ac:dyDescent="0.35">
      <c r="A546" s="37" t="s">
        <v>58</v>
      </c>
      <c r="B546" s="37"/>
      <c r="C546" s="142" t="s">
        <v>59</v>
      </c>
      <c r="D546" s="134">
        <f t="shared" si="47"/>
        <v>0</v>
      </c>
      <c r="E546" s="22">
        <f t="shared" si="48"/>
        <v>0</v>
      </c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40"/>
      <c r="Y546" s="22"/>
      <c r="Z546" s="54"/>
      <c r="AA546" s="19"/>
      <c r="AB546" s="20"/>
      <c r="AC546" s="19"/>
    </row>
    <row r="547" spans="1:29" ht="18.75" hidden="1" customHeight="1" x14ac:dyDescent="0.35">
      <c r="A547" s="37" t="s">
        <v>60</v>
      </c>
      <c r="B547" s="37"/>
      <c r="C547" s="142" t="s">
        <v>61</v>
      </c>
      <c r="D547" s="134">
        <f t="shared" si="47"/>
        <v>16492.89</v>
      </c>
      <c r="E547" s="22">
        <f t="shared" si="48"/>
        <v>0</v>
      </c>
      <c r="F547" s="22"/>
      <c r="G547" s="22"/>
      <c r="H547" s="22">
        <v>2802.94</v>
      </c>
      <c r="I547" s="22"/>
      <c r="J547" s="22"/>
      <c r="K547" s="22">
        <v>13689.95</v>
      </c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40"/>
      <c r="Y547" s="22"/>
      <c r="Z547" s="54"/>
      <c r="AA547" s="19"/>
      <c r="AB547" s="20"/>
      <c r="AC547" s="19"/>
    </row>
    <row r="548" spans="1:29" ht="18.75" hidden="1" customHeight="1" x14ac:dyDescent="0.35">
      <c r="A548" s="37" t="s">
        <v>62</v>
      </c>
      <c r="B548" s="37"/>
      <c r="C548" s="142" t="s">
        <v>63</v>
      </c>
      <c r="D548" s="134">
        <f t="shared" si="47"/>
        <v>0</v>
      </c>
      <c r="E548" s="22">
        <f t="shared" si="48"/>
        <v>0</v>
      </c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40"/>
      <c r="Y548" s="22"/>
      <c r="Z548" s="54"/>
      <c r="AA548" s="19"/>
      <c r="AB548" s="20"/>
      <c r="AC548" s="19"/>
    </row>
    <row r="549" spans="1:29" ht="18.75" hidden="1" customHeight="1" x14ac:dyDescent="0.35">
      <c r="A549" s="37" t="s">
        <v>64</v>
      </c>
      <c r="B549" s="37"/>
      <c r="C549" s="142" t="s">
        <v>65</v>
      </c>
      <c r="D549" s="134">
        <f t="shared" si="47"/>
        <v>0</v>
      </c>
      <c r="E549" s="22">
        <f t="shared" si="48"/>
        <v>0</v>
      </c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40"/>
      <c r="Y549" s="22"/>
      <c r="Z549" s="54"/>
      <c r="AA549" s="19"/>
      <c r="AB549" s="20"/>
      <c r="AC549" s="19"/>
    </row>
    <row r="550" spans="1:29" ht="18.75" hidden="1" customHeight="1" x14ac:dyDescent="0.35">
      <c r="A550" s="37" t="s">
        <v>66</v>
      </c>
      <c r="B550" s="37"/>
      <c r="C550" s="142" t="s">
        <v>67</v>
      </c>
      <c r="D550" s="134">
        <f t="shared" si="47"/>
        <v>0</v>
      </c>
      <c r="E550" s="22">
        <f t="shared" si="48"/>
        <v>0</v>
      </c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40"/>
      <c r="Y550" s="22"/>
      <c r="Z550" s="54"/>
      <c r="AA550" s="19"/>
      <c r="AB550" s="20"/>
      <c r="AC550" s="19"/>
    </row>
    <row r="551" spans="1:29" ht="18.75" hidden="1" customHeight="1" x14ac:dyDescent="0.35">
      <c r="A551" s="37" t="s">
        <v>68</v>
      </c>
      <c r="B551" s="37"/>
      <c r="C551" s="142" t="s">
        <v>69</v>
      </c>
      <c r="D551" s="134">
        <f t="shared" si="47"/>
        <v>0</v>
      </c>
      <c r="E551" s="22">
        <f t="shared" si="48"/>
        <v>0</v>
      </c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40"/>
      <c r="Y551" s="22"/>
      <c r="Z551" s="54"/>
      <c r="AA551" s="19"/>
      <c r="AB551" s="20"/>
      <c r="AC551" s="19"/>
    </row>
    <row r="552" spans="1:29" ht="18.75" hidden="1" customHeight="1" x14ac:dyDescent="0.35">
      <c r="A552" s="37" t="s">
        <v>70</v>
      </c>
      <c r="B552" s="37"/>
      <c r="C552" s="142" t="s">
        <v>71</v>
      </c>
      <c r="D552" s="134">
        <f t="shared" si="47"/>
        <v>33601.24</v>
      </c>
      <c r="E552" s="22">
        <f t="shared" si="48"/>
        <v>0</v>
      </c>
      <c r="F552" s="22"/>
      <c r="G552" s="22"/>
      <c r="H552" s="22">
        <v>33601.24</v>
      </c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40"/>
      <c r="Y552" s="22"/>
      <c r="Z552" s="54"/>
      <c r="AA552" s="19"/>
      <c r="AB552" s="20"/>
      <c r="AC552" s="19"/>
    </row>
    <row r="553" spans="1:29" ht="43.5" hidden="1" customHeight="1" x14ac:dyDescent="0.35">
      <c r="A553" s="37" t="s">
        <v>72</v>
      </c>
      <c r="B553" s="37"/>
      <c r="C553" s="142" t="s">
        <v>73</v>
      </c>
      <c r="D553" s="134">
        <f t="shared" si="47"/>
        <v>0</v>
      </c>
      <c r="E553" s="22">
        <f t="shared" si="48"/>
        <v>0</v>
      </c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40"/>
      <c r="Y553" s="22"/>
      <c r="Z553" s="54"/>
      <c r="AA553" s="19"/>
      <c r="AB553" s="20"/>
      <c r="AC553" s="19"/>
    </row>
    <row r="554" spans="1:29" ht="18.75" hidden="1" customHeight="1" x14ac:dyDescent="0.35">
      <c r="A554" s="37" t="s">
        <v>74</v>
      </c>
      <c r="B554" s="37"/>
      <c r="C554" s="142" t="s">
        <v>75</v>
      </c>
      <c r="D554" s="134">
        <f t="shared" si="47"/>
        <v>0</v>
      </c>
      <c r="E554" s="22">
        <f t="shared" si="48"/>
        <v>0</v>
      </c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40"/>
      <c r="Y554" s="22"/>
      <c r="Z554" s="54"/>
      <c r="AA554" s="19"/>
      <c r="AB554" s="20"/>
      <c r="AC554" s="19"/>
    </row>
    <row r="555" spans="1:29" ht="18.75" hidden="1" customHeight="1" x14ac:dyDescent="0.35">
      <c r="A555" s="37" t="s">
        <v>76</v>
      </c>
      <c r="B555" s="37"/>
      <c r="C555" s="142" t="s">
        <v>77</v>
      </c>
      <c r="D555" s="134">
        <f t="shared" si="47"/>
        <v>0</v>
      </c>
      <c r="E555" s="22">
        <f t="shared" si="48"/>
        <v>0</v>
      </c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40"/>
      <c r="Y555" s="22"/>
      <c r="Z555" s="54"/>
      <c r="AA555" s="19"/>
      <c r="AB555" s="20"/>
      <c r="AC555" s="19"/>
    </row>
    <row r="556" spans="1:29" ht="18.75" hidden="1" customHeight="1" x14ac:dyDescent="0.35">
      <c r="A556" s="37" t="s">
        <v>78</v>
      </c>
      <c r="B556" s="37"/>
      <c r="C556" s="142" t="s">
        <v>79</v>
      </c>
      <c r="D556" s="134">
        <f t="shared" si="47"/>
        <v>25618.739999999998</v>
      </c>
      <c r="E556" s="22">
        <f t="shared" si="48"/>
        <v>0</v>
      </c>
      <c r="F556" s="22"/>
      <c r="G556" s="22"/>
      <c r="H556" s="22">
        <v>14870.8</v>
      </c>
      <c r="I556" s="22"/>
      <c r="J556" s="22"/>
      <c r="K556" s="22">
        <v>10747.94</v>
      </c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40"/>
      <c r="Y556" s="22"/>
      <c r="Z556" s="54"/>
      <c r="AA556" s="19"/>
      <c r="AB556" s="20"/>
      <c r="AC556" s="19"/>
    </row>
    <row r="557" spans="1:29" ht="18.75" hidden="1" customHeight="1" x14ac:dyDescent="0.35">
      <c r="A557" s="37" t="s">
        <v>80</v>
      </c>
      <c r="B557" s="37"/>
      <c r="C557" s="142" t="s">
        <v>81</v>
      </c>
      <c r="D557" s="134">
        <f t="shared" si="47"/>
        <v>0</v>
      </c>
      <c r="E557" s="22">
        <f t="shared" si="48"/>
        <v>0</v>
      </c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40"/>
      <c r="Y557" s="22"/>
      <c r="Z557" s="54"/>
      <c r="AA557" s="19"/>
      <c r="AB557" s="20"/>
      <c r="AC557" s="19"/>
    </row>
    <row r="558" spans="1:29" ht="18.75" hidden="1" customHeight="1" x14ac:dyDescent="0.35">
      <c r="A558" s="37" t="s">
        <v>82</v>
      </c>
      <c r="B558" s="37"/>
      <c r="C558" s="142" t="s">
        <v>83</v>
      </c>
      <c r="D558" s="134">
        <f t="shared" si="47"/>
        <v>2126095.14</v>
      </c>
      <c r="E558" s="22">
        <f t="shared" si="48"/>
        <v>0</v>
      </c>
      <c r="F558" s="22"/>
      <c r="G558" s="22"/>
      <c r="H558" s="22">
        <v>561923.56999999995</v>
      </c>
      <c r="I558" s="22"/>
      <c r="J558" s="22"/>
      <c r="K558" s="22">
        <v>1564171.57</v>
      </c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40"/>
      <c r="Y558" s="22"/>
      <c r="Z558" s="54"/>
      <c r="AA558" s="19"/>
      <c r="AB558" s="20"/>
      <c r="AC558" s="19"/>
    </row>
    <row r="559" spans="1:29" ht="18.75" hidden="1" customHeight="1" x14ac:dyDescent="0.35">
      <c r="A559" s="37" t="s">
        <v>84</v>
      </c>
      <c r="B559" s="37"/>
      <c r="C559" s="142" t="s">
        <v>85</v>
      </c>
      <c r="D559" s="134">
        <f t="shared" si="47"/>
        <v>53207.08</v>
      </c>
      <c r="E559" s="22">
        <f t="shared" si="48"/>
        <v>0</v>
      </c>
      <c r="F559" s="22"/>
      <c r="G559" s="22"/>
      <c r="H559" s="22">
        <v>17522.2</v>
      </c>
      <c r="I559" s="22"/>
      <c r="J559" s="22"/>
      <c r="K559" s="22">
        <v>35684.879999999997</v>
      </c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40"/>
      <c r="Y559" s="22"/>
      <c r="Z559" s="54"/>
      <c r="AA559" s="19"/>
      <c r="AB559" s="20"/>
      <c r="AC559" s="19"/>
    </row>
    <row r="560" spans="1:29" ht="18.75" hidden="1" customHeight="1" x14ac:dyDescent="0.35">
      <c r="A560" s="37" t="s">
        <v>86</v>
      </c>
      <c r="B560" s="37"/>
      <c r="C560" s="142" t="s">
        <v>87</v>
      </c>
      <c r="D560" s="134">
        <f t="shared" si="47"/>
        <v>25975.48</v>
      </c>
      <c r="E560" s="22">
        <f t="shared" si="48"/>
        <v>0</v>
      </c>
      <c r="F560" s="22"/>
      <c r="G560" s="22"/>
      <c r="H560" s="22">
        <v>2327.96</v>
      </c>
      <c r="I560" s="22"/>
      <c r="J560" s="22"/>
      <c r="K560" s="22">
        <v>23647.52</v>
      </c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40"/>
      <c r="Y560" s="22"/>
      <c r="Z560" s="54"/>
      <c r="AA560" s="19"/>
      <c r="AB560" s="20"/>
      <c r="AC560" s="19"/>
    </row>
    <row r="561" spans="1:29" ht="18.75" hidden="1" customHeight="1" x14ac:dyDescent="0.35">
      <c r="A561" s="37" t="s">
        <v>88</v>
      </c>
      <c r="B561" s="37"/>
      <c r="C561" s="142" t="s">
        <v>89</v>
      </c>
      <c r="D561" s="134">
        <f t="shared" si="47"/>
        <v>0</v>
      </c>
      <c r="E561" s="22">
        <f t="shared" si="48"/>
        <v>0</v>
      </c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40"/>
      <c r="Y561" s="22"/>
      <c r="Z561" s="54"/>
      <c r="AA561" s="19"/>
      <c r="AB561" s="20"/>
      <c r="AC561" s="19"/>
    </row>
    <row r="562" spans="1:29" ht="18.75" hidden="1" customHeight="1" x14ac:dyDescent="0.35">
      <c r="A562" s="37" t="s">
        <v>90</v>
      </c>
      <c r="B562" s="37"/>
      <c r="C562" s="142" t="s">
        <v>91</v>
      </c>
      <c r="D562" s="134">
        <f t="shared" si="47"/>
        <v>0</v>
      </c>
      <c r="E562" s="22">
        <f t="shared" si="48"/>
        <v>0</v>
      </c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40"/>
      <c r="Y562" s="22"/>
      <c r="Z562" s="54"/>
      <c r="AA562" s="19"/>
      <c r="AB562" s="20"/>
      <c r="AC562" s="19"/>
    </row>
    <row r="563" spans="1:29" ht="18.75" hidden="1" customHeight="1" x14ac:dyDescent="0.35">
      <c r="A563" s="37" t="s">
        <v>92</v>
      </c>
      <c r="B563" s="37"/>
      <c r="C563" s="142" t="s">
        <v>93</v>
      </c>
      <c r="D563" s="134">
        <f t="shared" si="47"/>
        <v>166532.87000000002</v>
      </c>
      <c r="E563" s="22">
        <f t="shared" si="48"/>
        <v>0</v>
      </c>
      <c r="F563" s="22"/>
      <c r="G563" s="22"/>
      <c r="H563" s="22">
        <v>30572.98</v>
      </c>
      <c r="I563" s="22"/>
      <c r="J563" s="22"/>
      <c r="K563" s="22">
        <v>135959.89000000001</v>
      </c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40"/>
      <c r="Y563" s="22"/>
      <c r="Z563" s="54"/>
      <c r="AA563" s="19"/>
      <c r="AB563" s="20"/>
      <c r="AC563" s="19"/>
    </row>
    <row r="564" spans="1:29" ht="18.75" hidden="1" customHeight="1" x14ac:dyDescent="0.35">
      <c r="A564" s="37" t="s">
        <v>94</v>
      </c>
      <c r="B564" s="37"/>
      <c r="C564" s="142" t="s">
        <v>95</v>
      </c>
      <c r="D564" s="134">
        <f t="shared" si="47"/>
        <v>0</v>
      </c>
      <c r="E564" s="22">
        <f t="shared" si="48"/>
        <v>0</v>
      </c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40"/>
      <c r="Y564" s="22"/>
      <c r="Z564" s="54"/>
      <c r="AA564" s="19"/>
      <c r="AB564" s="20"/>
      <c r="AC564" s="19"/>
    </row>
    <row r="565" spans="1:29" ht="18.75" hidden="1" customHeight="1" x14ac:dyDescent="0.35">
      <c r="A565" s="37" t="s">
        <v>96</v>
      </c>
      <c r="B565" s="37"/>
      <c r="C565" s="142" t="s">
        <v>97</v>
      </c>
      <c r="D565" s="134">
        <f t="shared" si="47"/>
        <v>75273.06</v>
      </c>
      <c r="E565" s="22">
        <f t="shared" si="48"/>
        <v>0</v>
      </c>
      <c r="F565" s="22"/>
      <c r="G565" s="22"/>
      <c r="H565" s="22">
        <v>13647.7</v>
      </c>
      <c r="I565" s="22"/>
      <c r="J565" s="22"/>
      <c r="K565" s="22">
        <v>61625.36</v>
      </c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40"/>
      <c r="Y565" s="22"/>
      <c r="Z565" s="54"/>
      <c r="AA565" s="19"/>
      <c r="AB565" s="20"/>
      <c r="AC565" s="19"/>
    </row>
    <row r="566" spans="1:29" ht="18.75" hidden="1" customHeight="1" x14ac:dyDescent="0.35">
      <c r="A566" s="37" t="s">
        <v>98</v>
      </c>
      <c r="B566" s="37"/>
      <c r="C566" s="142" t="s">
        <v>99</v>
      </c>
      <c r="D566" s="134">
        <f t="shared" si="47"/>
        <v>0</v>
      </c>
      <c r="E566" s="22">
        <f t="shared" si="48"/>
        <v>0</v>
      </c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40"/>
      <c r="Y566" s="22"/>
      <c r="Z566" s="54"/>
      <c r="AA566" s="19"/>
      <c r="AB566" s="20"/>
      <c r="AC566" s="19"/>
    </row>
    <row r="567" spans="1:29" ht="18.75" hidden="1" customHeight="1" x14ac:dyDescent="0.35">
      <c r="A567" s="37" t="s">
        <v>100</v>
      </c>
      <c r="B567" s="37"/>
      <c r="C567" s="142" t="s">
        <v>101</v>
      </c>
      <c r="D567" s="134">
        <f t="shared" si="47"/>
        <v>0</v>
      </c>
      <c r="E567" s="22">
        <f t="shared" si="48"/>
        <v>0</v>
      </c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40"/>
      <c r="Y567" s="22"/>
      <c r="Z567" s="54"/>
      <c r="AA567" s="19"/>
      <c r="AB567" s="20"/>
      <c r="AC567" s="19"/>
    </row>
    <row r="568" spans="1:29" ht="18.75" hidden="1" customHeight="1" x14ac:dyDescent="0.35">
      <c r="A568" s="37" t="s">
        <v>102</v>
      </c>
      <c r="B568" s="37"/>
      <c r="C568" s="142" t="s">
        <v>103</v>
      </c>
      <c r="D568" s="134">
        <f t="shared" si="47"/>
        <v>80488.23</v>
      </c>
      <c r="E568" s="22">
        <f t="shared" si="48"/>
        <v>0</v>
      </c>
      <c r="F568" s="22"/>
      <c r="G568" s="22"/>
      <c r="H568" s="22">
        <v>15774.89</v>
      </c>
      <c r="I568" s="22"/>
      <c r="J568" s="22"/>
      <c r="K568" s="22">
        <v>64713.34</v>
      </c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40"/>
      <c r="Y568" s="22"/>
      <c r="Z568" s="54"/>
      <c r="AA568" s="19"/>
      <c r="AB568" s="20"/>
      <c r="AC568" s="19"/>
    </row>
    <row r="569" spans="1:29" ht="18.75" hidden="1" customHeight="1" x14ac:dyDescent="0.35">
      <c r="A569" s="37" t="s">
        <v>104</v>
      </c>
      <c r="B569" s="37"/>
      <c r="C569" s="142" t="s">
        <v>105</v>
      </c>
      <c r="D569" s="134">
        <f t="shared" si="47"/>
        <v>0</v>
      </c>
      <c r="E569" s="22">
        <f t="shared" si="48"/>
        <v>0</v>
      </c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40"/>
      <c r="Y569" s="22"/>
      <c r="Z569" s="54"/>
      <c r="AA569" s="19"/>
      <c r="AB569" s="20"/>
      <c r="AC569" s="19"/>
    </row>
    <row r="570" spans="1:29" ht="18.75" hidden="1" customHeight="1" x14ac:dyDescent="0.35">
      <c r="A570" s="37" t="s">
        <v>106</v>
      </c>
      <c r="B570" s="37"/>
      <c r="C570" s="142" t="s">
        <v>107</v>
      </c>
      <c r="D570" s="134">
        <f t="shared" si="47"/>
        <v>0</v>
      </c>
      <c r="E570" s="22">
        <f t="shared" si="48"/>
        <v>0</v>
      </c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40"/>
      <c r="Y570" s="22"/>
      <c r="Z570" s="54"/>
      <c r="AA570" s="19"/>
      <c r="AB570" s="20"/>
      <c r="AC570" s="19"/>
    </row>
    <row r="571" spans="1:29" ht="18.75" hidden="1" customHeight="1" x14ac:dyDescent="0.35">
      <c r="A571" s="37" t="s">
        <v>108</v>
      </c>
      <c r="B571" s="37"/>
      <c r="C571" s="142" t="s">
        <v>109</v>
      </c>
      <c r="D571" s="134">
        <f t="shared" si="47"/>
        <v>3230.57</v>
      </c>
      <c r="E571" s="22">
        <f t="shared" si="48"/>
        <v>0</v>
      </c>
      <c r="F571" s="22"/>
      <c r="G571" s="22"/>
      <c r="H571" s="22">
        <v>3230.57</v>
      </c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40"/>
      <c r="Y571" s="22"/>
      <c r="Z571" s="54"/>
      <c r="AA571" s="19"/>
      <c r="AB571" s="20"/>
      <c r="AC571" s="19"/>
    </row>
    <row r="572" spans="1:29" ht="18.75" hidden="1" customHeight="1" x14ac:dyDescent="0.35">
      <c r="A572" s="37" t="s">
        <v>110</v>
      </c>
      <c r="B572" s="37"/>
      <c r="C572" s="142" t="s">
        <v>111</v>
      </c>
      <c r="D572" s="134">
        <f t="shared" si="47"/>
        <v>0</v>
      </c>
      <c r="E572" s="22">
        <f t="shared" si="48"/>
        <v>0</v>
      </c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40"/>
      <c r="Y572" s="22"/>
      <c r="Z572" s="54"/>
      <c r="AA572" s="19"/>
      <c r="AB572" s="20"/>
      <c r="AC572" s="19"/>
    </row>
    <row r="573" spans="1:29" ht="18.75" hidden="1" customHeight="1" x14ac:dyDescent="0.35">
      <c r="A573" s="37" t="s">
        <v>112</v>
      </c>
      <c r="B573" s="37"/>
      <c r="C573" s="142" t="s">
        <v>113</v>
      </c>
      <c r="D573" s="134">
        <f t="shared" si="47"/>
        <v>0</v>
      </c>
      <c r="E573" s="22">
        <f t="shared" si="48"/>
        <v>0</v>
      </c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40"/>
      <c r="Y573" s="22"/>
      <c r="Z573" s="54"/>
      <c r="AA573" s="19"/>
      <c r="AB573" s="20"/>
      <c r="AC573" s="19"/>
    </row>
    <row r="574" spans="1:29" ht="18.75" hidden="1" customHeight="1" x14ac:dyDescent="0.35">
      <c r="A574" s="37" t="s">
        <v>114</v>
      </c>
      <c r="B574" s="37"/>
      <c r="C574" s="142" t="s">
        <v>115</v>
      </c>
      <c r="D574" s="134">
        <f t="shared" si="47"/>
        <v>43692.86</v>
      </c>
      <c r="E574" s="22">
        <f t="shared" si="48"/>
        <v>0</v>
      </c>
      <c r="F574" s="22"/>
      <c r="G574" s="22"/>
      <c r="H574" s="22">
        <v>4022.06</v>
      </c>
      <c r="I574" s="22"/>
      <c r="J574" s="22"/>
      <c r="K574" s="22">
        <v>39670.800000000003</v>
      </c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40"/>
      <c r="Y574" s="22"/>
      <c r="Z574" s="54"/>
      <c r="AA574" s="19"/>
      <c r="AB574" s="20"/>
      <c r="AC574" s="19"/>
    </row>
    <row r="575" spans="1:29" ht="18.75" hidden="1" customHeight="1" x14ac:dyDescent="0.35">
      <c r="A575" s="37" t="s">
        <v>116</v>
      </c>
      <c r="B575" s="37"/>
      <c r="C575" s="142" t="s">
        <v>117</v>
      </c>
      <c r="D575" s="134">
        <f t="shared" si="47"/>
        <v>568766.5</v>
      </c>
      <c r="E575" s="22">
        <f t="shared" si="48"/>
        <v>0</v>
      </c>
      <c r="F575" s="22"/>
      <c r="G575" s="22"/>
      <c r="H575" s="22">
        <v>125194.18</v>
      </c>
      <c r="I575" s="22"/>
      <c r="J575" s="22"/>
      <c r="K575" s="22">
        <v>443572.32</v>
      </c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40"/>
      <c r="Y575" s="22"/>
      <c r="Z575" s="54"/>
      <c r="AA575" s="19"/>
      <c r="AB575" s="20"/>
      <c r="AC575" s="19"/>
    </row>
    <row r="576" spans="1:29" ht="18.75" hidden="1" customHeight="1" x14ac:dyDescent="0.35">
      <c r="A576" s="37" t="s">
        <v>118</v>
      </c>
      <c r="B576" s="37"/>
      <c r="C576" s="142" t="s">
        <v>119</v>
      </c>
      <c r="D576" s="134">
        <f t="shared" si="47"/>
        <v>0</v>
      </c>
      <c r="E576" s="22">
        <f t="shared" si="48"/>
        <v>0</v>
      </c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40"/>
      <c r="Y576" s="22"/>
      <c r="Z576" s="54"/>
      <c r="AA576" s="19"/>
      <c r="AB576" s="20"/>
      <c r="AC576" s="19"/>
    </row>
    <row r="577" spans="1:30" ht="18.75" hidden="1" customHeight="1" x14ac:dyDescent="0.35">
      <c r="A577" s="37" t="s">
        <v>120</v>
      </c>
      <c r="B577" s="37"/>
      <c r="C577" s="142" t="s">
        <v>121</v>
      </c>
      <c r="D577" s="134">
        <f t="shared" si="47"/>
        <v>18266.02</v>
      </c>
      <c r="E577" s="22">
        <f t="shared" si="48"/>
        <v>0</v>
      </c>
      <c r="F577" s="22"/>
      <c r="G577" s="22"/>
      <c r="H577" s="22">
        <v>7850.31</v>
      </c>
      <c r="I577" s="22"/>
      <c r="J577" s="22"/>
      <c r="K577" s="22">
        <v>10415.709999999999</v>
      </c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40"/>
      <c r="Y577" s="22"/>
      <c r="Z577" s="54"/>
      <c r="AA577" s="19"/>
      <c r="AB577" s="20"/>
      <c r="AC577" s="19"/>
    </row>
    <row r="578" spans="1:30" ht="18.75" hidden="1" customHeight="1" x14ac:dyDescent="0.35">
      <c r="A578" s="37" t="s">
        <v>122</v>
      </c>
      <c r="B578" s="37"/>
      <c r="C578" s="142" t="s">
        <v>123</v>
      </c>
      <c r="D578" s="134">
        <f t="shared" si="47"/>
        <v>0</v>
      </c>
      <c r="E578" s="22">
        <f t="shared" si="48"/>
        <v>0</v>
      </c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40"/>
      <c r="Y578" s="22"/>
      <c r="Z578" s="54"/>
      <c r="AA578" s="19"/>
      <c r="AB578" s="20"/>
      <c r="AC578" s="19"/>
    </row>
    <row r="579" spans="1:30" ht="18.75" hidden="1" customHeight="1" x14ac:dyDescent="0.35">
      <c r="A579" s="37" t="s">
        <v>124</v>
      </c>
      <c r="B579" s="37"/>
      <c r="C579" s="142" t="s">
        <v>125</v>
      </c>
      <c r="D579" s="134">
        <f t="shared" si="47"/>
        <v>96506.799999999988</v>
      </c>
      <c r="E579" s="22">
        <f t="shared" si="48"/>
        <v>0</v>
      </c>
      <c r="F579" s="22"/>
      <c r="G579" s="22"/>
      <c r="H579" s="22">
        <v>11543.07</v>
      </c>
      <c r="I579" s="22"/>
      <c r="J579" s="22"/>
      <c r="K579" s="22">
        <v>84963.73</v>
      </c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40"/>
      <c r="Y579" s="22"/>
      <c r="Z579" s="54"/>
      <c r="AA579" s="19"/>
      <c r="AB579" s="20"/>
      <c r="AC579" s="19"/>
    </row>
    <row r="580" spans="1:30" ht="18.75" hidden="1" customHeight="1" x14ac:dyDescent="0.35">
      <c r="A580" s="37" t="s">
        <v>126</v>
      </c>
      <c r="B580" s="37"/>
      <c r="C580" s="142" t="s">
        <v>127</v>
      </c>
      <c r="D580" s="134">
        <f t="shared" si="47"/>
        <v>0</v>
      </c>
      <c r="E580" s="22">
        <f t="shared" si="48"/>
        <v>0</v>
      </c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40"/>
      <c r="Y580" s="22"/>
      <c r="Z580" s="54"/>
      <c r="AA580" s="19"/>
      <c r="AB580" s="20"/>
      <c r="AC580" s="19"/>
    </row>
    <row r="581" spans="1:30" ht="18.75" hidden="1" customHeight="1" x14ac:dyDescent="0.35">
      <c r="A581" s="37" t="s">
        <v>128</v>
      </c>
      <c r="B581" s="37"/>
      <c r="C581" s="142" t="s">
        <v>129</v>
      </c>
      <c r="D581" s="134">
        <f t="shared" si="47"/>
        <v>0</v>
      </c>
      <c r="E581" s="22">
        <f t="shared" si="48"/>
        <v>0</v>
      </c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40"/>
      <c r="Y581" s="22"/>
      <c r="Z581" s="54"/>
      <c r="AA581" s="19"/>
      <c r="AB581" s="20"/>
      <c r="AC581" s="19"/>
    </row>
    <row r="582" spans="1:30" ht="18.75" hidden="1" customHeight="1" x14ac:dyDescent="0.35">
      <c r="A582" s="37" t="s">
        <v>130</v>
      </c>
      <c r="B582" s="37"/>
      <c r="C582" s="142" t="s">
        <v>131</v>
      </c>
      <c r="D582" s="134">
        <f t="shared" si="47"/>
        <v>0</v>
      </c>
      <c r="E582" s="22">
        <f t="shared" si="48"/>
        <v>0</v>
      </c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40"/>
      <c r="Y582" s="22"/>
      <c r="Z582" s="54"/>
      <c r="AA582" s="19"/>
      <c r="AB582" s="20"/>
      <c r="AC582" s="19"/>
    </row>
    <row r="583" spans="1:30" ht="18.75" hidden="1" customHeight="1" x14ac:dyDescent="0.35">
      <c r="A583" s="37" t="s">
        <v>132</v>
      </c>
      <c r="B583" s="37"/>
      <c r="C583" s="142" t="s">
        <v>133</v>
      </c>
      <c r="D583" s="134">
        <f t="shared" si="47"/>
        <v>31566.91</v>
      </c>
      <c r="E583" s="22">
        <f t="shared" si="48"/>
        <v>0</v>
      </c>
      <c r="F583" s="22"/>
      <c r="G583" s="22"/>
      <c r="H583" s="22">
        <v>5929.72</v>
      </c>
      <c r="I583" s="22"/>
      <c r="J583" s="22"/>
      <c r="K583" s="22">
        <v>25637.19</v>
      </c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40"/>
      <c r="Y583" s="22"/>
      <c r="Z583" s="54"/>
      <c r="AA583" s="19"/>
      <c r="AB583" s="20"/>
      <c r="AC583" s="19"/>
    </row>
    <row r="584" spans="1:30" ht="18.75" hidden="1" customHeight="1" x14ac:dyDescent="0.35">
      <c r="A584" s="37" t="s">
        <v>134</v>
      </c>
      <c r="B584" s="37"/>
      <c r="C584" s="142" t="s">
        <v>135</v>
      </c>
      <c r="D584" s="134">
        <f t="shared" si="47"/>
        <v>0</v>
      </c>
      <c r="E584" s="22">
        <f t="shared" si="48"/>
        <v>0</v>
      </c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40"/>
      <c r="Y584" s="22"/>
      <c r="Z584" s="54"/>
      <c r="AA584" s="19"/>
      <c r="AB584" s="20"/>
      <c r="AC584" s="19"/>
    </row>
    <row r="585" spans="1:30" ht="18.75" hidden="1" customHeight="1" x14ac:dyDescent="0.35">
      <c r="A585" s="37" t="s">
        <v>136</v>
      </c>
      <c r="B585" s="37"/>
      <c r="C585" s="142" t="s">
        <v>137</v>
      </c>
      <c r="D585" s="134">
        <f t="shared" si="47"/>
        <v>0</v>
      </c>
      <c r="E585" s="22">
        <f t="shared" si="48"/>
        <v>0</v>
      </c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40"/>
      <c r="Y585" s="22"/>
      <c r="Z585" s="54"/>
      <c r="AA585" s="19"/>
      <c r="AB585" s="20"/>
      <c r="AC585" s="19"/>
    </row>
    <row r="586" spans="1:30" ht="18.75" hidden="1" customHeight="1" x14ac:dyDescent="0.35">
      <c r="A586" s="37" t="s">
        <v>138</v>
      </c>
      <c r="B586" s="37"/>
      <c r="C586" s="142" t="s">
        <v>139</v>
      </c>
      <c r="D586" s="134">
        <f t="shared" si="47"/>
        <v>0</v>
      </c>
      <c r="E586" s="22">
        <f t="shared" si="48"/>
        <v>0</v>
      </c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40"/>
      <c r="Y586" s="22"/>
      <c r="Z586" s="54"/>
      <c r="AA586" s="19"/>
      <c r="AB586" s="20"/>
      <c r="AC586" s="19"/>
    </row>
    <row r="587" spans="1:30" ht="18.75" hidden="1" customHeight="1" x14ac:dyDescent="0.35">
      <c r="A587" s="37" t="s">
        <v>140</v>
      </c>
      <c r="B587" s="37"/>
      <c r="C587" s="142" t="s">
        <v>141</v>
      </c>
      <c r="D587" s="134">
        <f t="shared" si="47"/>
        <v>277394</v>
      </c>
      <c r="E587" s="22">
        <f t="shared" si="48"/>
        <v>0</v>
      </c>
      <c r="F587" s="22"/>
      <c r="G587" s="22"/>
      <c r="H587" s="22">
        <v>33600</v>
      </c>
      <c r="I587" s="22"/>
      <c r="J587" s="22"/>
      <c r="K587" s="22">
        <v>243794</v>
      </c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40"/>
      <c r="Y587" s="22"/>
      <c r="Z587" s="54"/>
      <c r="AA587" s="19"/>
      <c r="AB587" s="20"/>
      <c r="AC587" s="19"/>
    </row>
    <row r="588" spans="1:30" ht="19.5" hidden="1" customHeight="1" x14ac:dyDescent="0.35">
      <c r="A588" s="37" t="s">
        <v>142</v>
      </c>
      <c r="B588" s="37"/>
      <c r="C588" s="142" t="s">
        <v>143</v>
      </c>
      <c r="D588" s="134">
        <f t="shared" si="47"/>
        <v>0</v>
      </c>
      <c r="E588" s="22">
        <f t="shared" si="48"/>
        <v>0</v>
      </c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40"/>
      <c r="Y588" s="22"/>
      <c r="Z588" s="54"/>
      <c r="AA588" s="19"/>
      <c r="AB588" s="20"/>
      <c r="AC588" s="19"/>
    </row>
    <row r="589" spans="1:30" ht="18.75" hidden="1" customHeight="1" x14ac:dyDescent="0.35">
      <c r="A589" s="37" t="s">
        <v>144</v>
      </c>
      <c r="B589" s="37"/>
      <c r="C589" s="142" t="s">
        <v>145</v>
      </c>
      <c r="D589" s="134">
        <f t="shared" si="47"/>
        <v>0</v>
      </c>
      <c r="E589" s="22">
        <f t="shared" si="48"/>
        <v>0</v>
      </c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40"/>
      <c r="Y589" s="22"/>
      <c r="Z589" s="54"/>
      <c r="AA589" s="19"/>
      <c r="AB589" s="20"/>
      <c r="AC589" s="19"/>
    </row>
    <row r="590" spans="1:30" ht="18.75" hidden="1" customHeight="1" x14ac:dyDescent="0.35">
      <c r="A590" s="37" t="s">
        <v>146</v>
      </c>
      <c r="B590" s="37"/>
      <c r="C590" s="142" t="s">
        <v>147</v>
      </c>
      <c r="D590" s="134">
        <f t="shared" si="47"/>
        <v>11989.83</v>
      </c>
      <c r="E590" s="22">
        <f t="shared" si="48"/>
        <v>0</v>
      </c>
      <c r="F590" s="22"/>
      <c r="G590" s="22"/>
      <c r="H590" s="22">
        <v>5640.7</v>
      </c>
      <c r="I590" s="22"/>
      <c r="J590" s="22"/>
      <c r="K590" s="22">
        <v>6349.13</v>
      </c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40"/>
      <c r="Y590" s="22"/>
      <c r="Z590" s="54"/>
      <c r="AA590" s="19"/>
      <c r="AB590" s="20"/>
      <c r="AC590" s="19"/>
    </row>
    <row r="591" spans="1:30" ht="18.75" hidden="1" customHeight="1" x14ac:dyDescent="0.35">
      <c r="A591" s="37" t="s">
        <v>148</v>
      </c>
      <c r="B591" s="37"/>
      <c r="C591" s="142" t="s">
        <v>149</v>
      </c>
      <c r="D591" s="134">
        <f t="shared" si="47"/>
        <v>0</v>
      </c>
      <c r="E591" s="22">
        <f t="shared" si="48"/>
        <v>0</v>
      </c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40"/>
      <c r="Y591" s="22"/>
      <c r="Z591" s="54"/>
      <c r="AA591" s="19"/>
      <c r="AB591" s="20"/>
      <c r="AC591" s="19"/>
    </row>
    <row r="592" spans="1:30" s="85" customFormat="1" ht="18.75" hidden="1" customHeight="1" x14ac:dyDescent="0.35">
      <c r="A592" s="88" t="s">
        <v>150</v>
      </c>
      <c r="B592" s="88"/>
      <c r="C592" s="89" t="s">
        <v>151</v>
      </c>
      <c r="D592" s="150">
        <f t="shared" si="47"/>
        <v>251547.78</v>
      </c>
      <c r="E592" s="90">
        <f t="shared" si="48"/>
        <v>0</v>
      </c>
      <c r="F592" s="90"/>
      <c r="G592" s="90"/>
      <c r="H592" s="90">
        <v>62572.15</v>
      </c>
      <c r="I592" s="90"/>
      <c r="J592" s="90"/>
      <c r="K592" s="90">
        <v>188975.63</v>
      </c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80"/>
      <c r="Y592" s="79"/>
      <c r="Z592" s="81"/>
      <c r="AA592" s="82"/>
      <c r="AB592" s="83"/>
      <c r="AC592" s="82"/>
      <c r="AD592" s="84"/>
    </row>
    <row r="593" spans="1:30" s="85" customFormat="1" ht="18.75" hidden="1" customHeight="1" x14ac:dyDescent="0.35">
      <c r="A593" s="88" t="s">
        <v>152</v>
      </c>
      <c r="B593" s="88"/>
      <c r="C593" s="89" t="s">
        <v>153</v>
      </c>
      <c r="D593" s="150">
        <f t="shared" si="47"/>
        <v>0</v>
      </c>
      <c r="E593" s="90">
        <f t="shared" ref="E593" si="49">P593</f>
        <v>0</v>
      </c>
      <c r="F593" s="90"/>
      <c r="G593" s="90"/>
      <c r="H593" s="90"/>
      <c r="I593" s="90"/>
      <c r="J593" s="90"/>
      <c r="K593" s="90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80"/>
      <c r="Y593" s="79"/>
      <c r="Z593" s="81"/>
      <c r="AA593" s="82"/>
      <c r="AB593" s="83"/>
      <c r="AC593" s="82"/>
      <c r="AD593" s="84"/>
    </row>
    <row r="594" spans="1:30" s="85" customFormat="1" ht="81" hidden="1" customHeight="1" x14ac:dyDescent="0.35">
      <c r="A594" s="91">
        <v>3719160</v>
      </c>
      <c r="B594" s="91">
        <v>9160</v>
      </c>
      <c r="C594" s="110" t="s">
        <v>251</v>
      </c>
      <c r="D594" s="151">
        <f t="shared" ref="D594:D655" si="50">E594</f>
        <v>0</v>
      </c>
      <c r="E594" s="98">
        <f t="shared" ref="E594:E655" si="51">F594</f>
        <v>0</v>
      </c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79"/>
      <c r="U594" s="79"/>
      <c r="V594" s="79"/>
      <c r="W594" s="79"/>
      <c r="X594" s="80"/>
      <c r="Y594" s="79"/>
      <c r="Z594" s="81"/>
      <c r="AA594" s="82"/>
      <c r="AB594" s="83"/>
      <c r="AC594" s="82"/>
      <c r="AD594" s="84"/>
    </row>
    <row r="595" spans="1:30" s="85" customFormat="1" ht="18.75" hidden="1" customHeight="1" x14ac:dyDescent="0.35">
      <c r="A595" s="99" t="s">
        <v>28</v>
      </c>
      <c r="B595" s="99"/>
      <c r="C595" s="96" t="s">
        <v>29</v>
      </c>
      <c r="D595" s="152">
        <f t="shared" si="50"/>
        <v>0</v>
      </c>
      <c r="E595" s="98">
        <f t="shared" si="51"/>
        <v>0</v>
      </c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79"/>
      <c r="U595" s="79"/>
      <c r="V595" s="79"/>
      <c r="W595" s="79"/>
      <c r="X595" s="80"/>
      <c r="Y595" s="79"/>
      <c r="Z595" s="81"/>
      <c r="AA595" s="82"/>
      <c r="AB595" s="83"/>
      <c r="AC595" s="82"/>
      <c r="AD595" s="84"/>
    </row>
    <row r="596" spans="1:30" s="85" customFormat="1" ht="18.75" hidden="1" customHeight="1" x14ac:dyDescent="0.35">
      <c r="A596" s="99" t="s">
        <v>30</v>
      </c>
      <c r="B596" s="99"/>
      <c r="C596" s="96" t="s">
        <v>31</v>
      </c>
      <c r="D596" s="152">
        <f t="shared" si="50"/>
        <v>0</v>
      </c>
      <c r="E596" s="98">
        <f t="shared" si="51"/>
        <v>0</v>
      </c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79"/>
      <c r="U596" s="79"/>
      <c r="V596" s="79"/>
      <c r="W596" s="79"/>
      <c r="X596" s="80"/>
      <c r="Y596" s="79"/>
      <c r="Z596" s="81"/>
      <c r="AA596" s="82"/>
      <c r="AB596" s="83"/>
      <c r="AC596" s="82"/>
      <c r="AD596" s="84"/>
    </row>
    <row r="597" spans="1:30" s="85" customFormat="1" ht="18.75" hidden="1" customHeight="1" x14ac:dyDescent="0.35">
      <c r="A597" s="99" t="s">
        <v>32</v>
      </c>
      <c r="B597" s="99"/>
      <c r="C597" s="96" t="s">
        <v>33</v>
      </c>
      <c r="D597" s="152">
        <f t="shared" si="50"/>
        <v>0</v>
      </c>
      <c r="E597" s="98">
        <f t="shared" si="51"/>
        <v>0</v>
      </c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79"/>
      <c r="U597" s="79"/>
      <c r="V597" s="79"/>
      <c r="W597" s="79"/>
      <c r="X597" s="80"/>
      <c r="Y597" s="79"/>
      <c r="Z597" s="81"/>
      <c r="AA597" s="82"/>
      <c r="AB597" s="83"/>
      <c r="AC597" s="82"/>
      <c r="AD597" s="84"/>
    </row>
    <row r="598" spans="1:30" s="85" customFormat="1" ht="18.75" hidden="1" customHeight="1" x14ac:dyDescent="0.35">
      <c r="A598" s="99" t="s">
        <v>34</v>
      </c>
      <c r="B598" s="99"/>
      <c r="C598" s="96" t="s">
        <v>35</v>
      </c>
      <c r="D598" s="152">
        <f t="shared" si="50"/>
        <v>0</v>
      </c>
      <c r="E598" s="98">
        <f t="shared" si="51"/>
        <v>0</v>
      </c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79"/>
      <c r="U598" s="79"/>
      <c r="V598" s="79"/>
      <c r="W598" s="79"/>
      <c r="X598" s="80"/>
      <c r="Y598" s="79"/>
      <c r="Z598" s="81"/>
      <c r="AA598" s="82"/>
      <c r="AB598" s="83"/>
      <c r="AC598" s="82"/>
      <c r="AD598" s="84"/>
    </row>
    <row r="599" spans="1:30" s="85" customFormat="1" ht="18.75" hidden="1" customHeight="1" x14ac:dyDescent="0.35">
      <c r="A599" s="99" t="s">
        <v>36</v>
      </c>
      <c r="B599" s="99"/>
      <c r="C599" s="96" t="s">
        <v>37</v>
      </c>
      <c r="D599" s="152">
        <f t="shared" si="50"/>
        <v>0</v>
      </c>
      <c r="E599" s="98">
        <f t="shared" si="51"/>
        <v>0</v>
      </c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79"/>
      <c r="U599" s="79"/>
      <c r="V599" s="79"/>
      <c r="W599" s="79"/>
      <c r="X599" s="80"/>
      <c r="Y599" s="79"/>
      <c r="Z599" s="81"/>
      <c r="AA599" s="82"/>
      <c r="AB599" s="83"/>
      <c r="AC599" s="82"/>
      <c r="AD599" s="84"/>
    </row>
    <row r="600" spans="1:30" s="85" customFormat="1" ht="18.75" hidden="1" customHeight="1" x14ac:dyDescent="0.35">
      <c r="A600" s="99" t="s">
        <v>38</v>
      </c>
      <c r="B600" s="99"/>
      <c r="C600" s="96" t="s">
        <v>39</v>
      </c>
      <c r="D600" s="152">
        <f t="shared" si="50"/>
        <v>0</v>
      </c>
      <c r="E600" s="98">
        <f t="shared" si="51"/>
        <v>0</v>
      </c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79"/>
      <c r="U600" s="79"/>
      <c r="V600" s="79"/>
      <c r="W600" s="79"/>
      <c r="X600" s="80"/>
      <c r="Y600" s="79"/>
      <c r="Z600" s="81"/>
      <c r="AA600" s="82"/>
      <c r="AB600" s="83"/>
      <c r="AC600" s="82"/>
      <c r="AD600" s="84"/>
    </row>
    <row r="601" spans="1:30" s="85" customFormat="1" ht="18.75" hidden="1" customHeight="1" x14ac:dyDescent="0.35">
      <c r="A601" s="99" t="s">
        <v>40</v>
      </c>
      <c r="B601" s="99"/>
      <c r="C601" s="96" t="s">
        <v>41</v>
      </c>
      <c r="D601" s="152">
        <f t="shared" si="50"/>
        <v>0</v>
      </c>
      <c r="E601" s="98">
        <f t="shared" si="51"/>
        <v>0</v>
      </c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79"/>
      <c r="U601" s="79"/>
      <c r="V601" s="79"/>
      <c r="W601" s="79"/>
      <c r="X601" s="80"/>
      <c r="Y601" s="79"/>
      <c r="Z601" s="81"/>
      <c r="AA601" s="82"/>
      <c r="AB601" s="83"/>
      <c r="AC601" s="82"/>
      <c r="AD601" s="84"/>
    </row>
    <row r="602" spans="1:30" s="85" customFormat="1" ht="18.75" hidden="1" customHeight="1" x14ac:dyDescent="0.35">
      <c r="A602" s="99" t="s">
        <v>42</v>
      </c>
      <c r="B602" s="99"/>
      <c r="C602" s="96" t="s">
        <v>43</v>
      </c>
      <c r="D602" s="152">
        <f t="shared" si="50"/>
        <v>0</v>
      </c>
      <c r="E602" s="98">
        <f t="shared" si="51"/>
        <v>0</v>
      </c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79"/>
      <c r="U602" s="79"/>
      <c r="V602" s="79"/>
      <c r="W602" s="79"/>
      <c r="X602" s="80"/>
      <c r="Y602" s="79"/>
      <c r="Z602" s="81"/>
      <c r="AA602" s="82"/>
      <c r="AB602" s="83"/>
      <c r="AC602" s="82"/>
      <c r="AD602" s="84"/>
    </row>
    <row r="603" spans="1:30" s="85" customFormat="1" ht="18.75" hidden="1" customHeight="1" x14ac:dyDescent="0.35">
      <c r="A603" s="99" t="s">
        <v>44</v>
      </c>
      <c r="B603" s="99"/>
      <c r="C603" s="96" t="s">
        <v>45</v>
      </c>
      <c r="D603" s="152">
        <f t="shared" si="50"/>
        <v>0</v>
      </c>
      <c r="E603" s="98">
        <f t="shared" si="51"/>
        <v>0</v>
      </c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79"/>
      <c r="U603" s="79"/>
      <c r="V603" s="79"/>
      <c r="W603" s="79"/>
      <c r="X603" s="80"/>
      <c r="Y603" s="79"/>
      <c r="Z603" s="81"/>
      <c r="AA603" s="82"/>
      <c r="AB603" s="83"/>
      <c r="AC603" s="82"/>
      <c r="AD603" s="84"/>
    </row>
    <row r="604" spans="1:30" s="85" customFormat="1" ht="18.75" hidden="1" customHeight="1" x14ac:dyDescent="0.35">
      <c r="A604" s="99" t="s">
        <v>46</v>
      </c>
      <c r="B604" s="99"/>
      <c r="C604" s="96" t="s">
        <v>47</v>
      </c>
      <c r="D604" s="152">
        <f t="shared" si="50"/>
        <v>0</v>
      </c>
      <c r="E604" s="98">
        <f t="shared" si="51"/>
        <v>0</v>
      </c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79"/>
      <c r="U604" s="79"/>
      <c r="V604" s="79"/>
      <c r="W604" s="79"/>
      <c r="X604" s="80"/>
      <c r="Y604" s="79"/>
      <c r="Z604" s="81"/>
      <c r="AA604" s="82"/>
      <c r="AB604" s="83"/>
      <c r="AC604" s="82"/>
      <c r="AD604" s="84"/>
    </row>
    <row r="605" spans="1:30" s="85" customFormat="1" ht="18.75" hidden="1" customHeight="1" x14ac:dyDescent="0.35">
      <c r="A605" s="99" t="s">
        <v>48</v>
      </c>
      <c r="B605" s="99"/>
      <c r="C605" s="96" t="s">
        <v>49</v>
      </c>
      <c r="D605" s="152">
        <f t="shared" si="50"/>
        <v>0</v>
      </c>
      <c r="E605" s="98">
        <f t="shared" si="51"/>
        <v>0</v>
      </c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79"/>
      <c r="U605" s="79"/>
      <c r="V605" s="79"/>
      <c r="W605" s="79"/>
      <c r="X605" s="80"/>
      <c r="Y605" s="79"/>
      <c r="Z605" s="81"/>
      <c r="AA605" s="82"/>
      <c r="AB605" s="83"/>
      <c r="AC605" s="82"/>
      <c r="AD605" s="84"/>
    </row>
    <row r="606" spans="1:30" s="85" customFormat="1" ht="18.75" hidden="1" customHeight="1" x14ac:dyDescent="0.35">
      <c r="A606" s="99" t="s">
        <v>50</v>
      </c>
      <c r="B606" s="99"/>
      <c r="C606" s="96" t="s">
        <v>51</v>
      </c>
      <c r="D606" s="152">
        <f t="shared" si="50"/>
        <v>0</v>
      </c>
      <c r="E606" s="98">
        <f t="shared" si="51"/>
        <v>0</v>
      </c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79"/>
      <c r="U606" s="79"/>
      <c r="V606" s="79"/>
      <c r="W606" s="79"/>
      <c r="X606" s="80"/>
      <c r="Y606" s="79"/>
      <c r="Z606" s="81"/>
      <c r="AA606" s="82"/>
      <c r="AB606" s="83"/>
      <c r="AC606" s="82"/>
      <c r="AD606" s="84"/>
    </row>
    <row r="607" spans="1:30" s="85" customFormat="1" ht="18.75" hidden="1" customHeight="1" x14ac:dyDescent="0.35">
      <c r="A607" s="99" t="s">
        <v>52</v>
      </c>
      <c r="B607" s="99"/>
      <c r="C607" s="96" t="s">
        <v>53</v>
      </c>
      <c r="D607" s="152">
        <f t="shared" si="50"/>
        <v>0</v>
      </c>
      <c r="E607" s="98">
        <f t="shared" si="51"/>
        <v>0</v>
      </c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79"/>
      <c r="U607" s="79"/>
      <c r="V607" s="79"/>
      <c r="W607" s="79"/>
      <c r="X607" s="80"/>
      <c r="Y607" s="79"/>
      <c r="Z607" s="81"/>
      <c r="AA607" s="82"/>
      <c r="AB607" s="83"/>
      <c r="AC607" s="82"/>
      <c r="AD607" s="84"/>
    </row>
    <row r="608" spans="1:30" s="85" customFormat="1" ht="18.75" hidden="1" customHeight="1" x14ac:dyDescent="0.35">
      <c r="A608" s="99" t="s">
        <v>54</v>
      </c>
      <c r="B608" s="99"/>
      <c r="C608" s="96" t="s">
        <v>55</v>
      </c>
      <c r="D608" s="152">
        <f t="shared" si="50"/>
        <v>0</v>
      </c>
      <c r="E608" s="98">
        <f t="shared" si="51"/>
        <v>0</v>
      </c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79"/>
      <c r="U608" s="79"/>
      <c r="V608" s="79"/>
      <c r="W608" s="79"/>
      <c r="X608" s="80"/>
      <c r="Y608" s="79"/>
      <c r="Z608" s="81"/>
      <c r="AA608" s="82"/>
      <c r="AB608" s="83"/>
      <c r="AC608" s="82"/>
      <c r="AD608" s="84"/>
    </row>
    <row r="609" spans="1:30" s="85" customFormat="1" ht="18.75" hidden="1" customHeight="1" x14ac:dyDescent="0.35">
      <c r="A609" s="99" t="s">
        <v>56</v>
      </c>
      <c r="B609" s="99"/>
      <c r="C609" s="96" t="s">
        <v>57</v>
      </c>
      <c r="D609" s="152">
        <f t="shared" si="50"/>
        <v>0</v>
      </c>
      <c r="E609" s="98">
        <f t="shared" si="51"/>
        <v>0</v>
      </c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79"/>
      <c r="U609" s="79"/>
      <c r="V609" s="79"/>
      <c r="W609" s="79"/>
      <c r="X609" s="80"/>
      <c r="Y609" s="79"/>
      <c r="Z609" s="81"/>
      <c r="AA609" s="82"/>
      <c r="AB609" s="83"/>
      <c r="AC609" s="82"/>
      <c r="AD609" s="84"/>
    </row>
    <row r="610" spans="1:30" s="85" customFormat="1" ht="18.75" hidden="1" customHeight="1" x14ac:dyDescent="0.35">
      <c r="A610" s="99" t="s">
        <v>58</v>
      </c>
      <c r="B610" s="99"/>
      <c r="C610" s="96" t="s">
        <v>59</v>
      </c>
      <c r="D610" s="152">
        <f t="shared" si="50"/>
        <v>0</v>
      </c>
      <c r="E610" s="98">
        <f t="shared" si="51"/>
        <v>0</v>
      </c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79"/>
      <c r="U610" s="79"/>
      <c r="V610" s="79"/>
      <c r="W610" s="79"/>
      <c r="X610" s="80"/>
      <c r="Y610" s="79"/>
      <c r="Z610" s="81"/>
      <c r="AA610" s="82"/>
      <c r="AB610" s="83"/>
      <c r="AC610" s="82"/>
      <c r="AD610" s="84"/>
    </row>
    <row r="611" spans="1:30" s="85" customFormat="1" ht="18.75" hidden="1" customHeight="1" x14ac:dyDescent="0.35">
      <c r="A611" s="99" t="s">
        <v>60</v>
      </c>
      <c r="B611" s="99"/>
      <c r="C611" s="96" t="s">
        <v>61</v>
      </c>
      <c r="D611" s="152">
        <f t="shared" si="50"/>
        <v>0</v>
      </c>
      <c r="E611" s="98">
        <f t="shared" si="51"/>
        <v>0</v>
      </c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79"/>
      <c r="U611" s="79"/>
      <c r="V611" s="79"/>
      <c r="W611" s="79"/>
      <c r="X611" s="80"/>
      <c r="Y611" s="79"/>
      <c r="Z611" s="81"/>
      <c r="AA611" s="82"/>
      <c r="AB611" s="83"/>
      <c r="AC611" s="82"/>
      <c r="AD611" s="84"/>
    </row>
    <row r="612" spans="1:30" s="85" customFormat="1" ht="18.75" hidden="1" customHeight="1" x14ac:dyDescent="0.35">
      <c r="A612" s="99" t="s">
        <v>62</v>
      </c>
      <c r="B612" s="99"/>
      <c r="C612" s="96" t="s">
        <v>63</v>
      </c>
      <c r="D612" s="152">
        <f t="shared" si="50"/>
        <v>0</v>
      </c>
      <c r="E612" s="98">
        <f t="shared" si="51"/>
        <v>0</v>
      </c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79"/>
      <c r="U612" s="79"/>
      <c r="V612" s="79"/>
      <c r="W612" s="79"/>
      <c r="X612" s="80"/>
      <c r="Y612" s="79"/>
      <c r="Z612" s="81"/>
      <c r="AA612" s="82"/>
      <c r="AB612" s="83"/>
      <c r="AC612" s="82"/>
      <c r="AD612" s="84"/>
    </row>
    <row r="613" spans="1:30" s="85" customFormat="1" ht="18.75" hidden="1" customHeight="1" x14ac:dyDescent="0.35">
      <c r="A613" s="99" t="s">
        <v>64</v>
      </c>
      <c r="B613" s="99"/>
      <c r="C613" s="96" t="s">
        <v>65</v>
      </c>
      <c r="D613" s="152">
        <f t="shared" si="50"/>
        <v>0</v>
      </c>
      <c r="E613" s="98">
        <f t="shared" si="51"/>
        <v>0</v>
      </c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79"/>
      <c r="U613" s="79"/>
      <c r="V613" s="79"/>
      <c r="W613" s="79"/>
      <c r="X613" s="80"/>
      <c r="Y613" s="79"/>
      <c r="Z613" s="81"/>
      <c r="AA613" s="82"/>
      <c r="AB613" s="83"/>
      <c r="AC613" s="82"/>
      <c r="AD613" s="84"/>
    </row>
    <row r="614" spans="1:30" s="85" customFormat="1" ht="18.75" hidden="1" customHeight="1" x14ac:dyDescent="0.35">
      <c r="A614" s="99" t="s">
        <v>66</v>
      </c>
      <c r="B614" s="99"/>
      <c r="C614" s="96" t="s">
        <v>67</v>
      </c>
      <c r="D614" s="152">
        <f t="shared" si="50"/>
        <v>0</v>
      </c>
      <c r="E614" s="98">
        <f t="shared" si="51"/>
        <v>0</v>
      </c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79"/>
      <c r="U614" s="79"/>
      <c r="V614" s="79"/>
      <c r="W614" s="79"/>
      <c r="X614" s="80"/>
      <c r="Y614" s="79"/>
      <c r="Z614" s="81"/>
      <c r="AA614" s="82"/>
      <c r="AB614" s="83"/>
      <c r="AC614" s="82"/>
      <c r="AD614" s="84"/>
    </row>
    <row r="615" spans="1:30" s="85" customFormat="1" ht="18.75" hidden="1" customHeight="1" x14ac:dyDescent="0.35">
      <c r="A615" s="99" t="s">
        <v>68</v>
      </c>
      <c r="B615" s="99"/>
      <c r="C615" s="96" t="s">
        <v>69</v>
      </c>
      <c r="D615" s="152">
        <f t="shared" si="50"/>
        <v>0</v>
      </c>
      <c r="E615" s="98">
        <f t="shared" si="51"/>
        <v>0</v>
      </c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79"/>
      <c r="U615" s="79"/>
      <c r="V615" s="79"/>
      <c r="W615" s="79"/>
      <c r="X615" s="80"/>
      <c r="Y615" s="79"/>
      <c r="Z615" s="81"/>
      <c r="AA615" s="82"/>
      <c r="AB615" s="83"/>
      <c r="AC615" s="82"/>
      <c r="AD615" s="84"/>
    </row>
    <row r="616" spans="1:30" s="85" customFormat="1" ht="18.75" hidden="1" customHeight="1" x14ac:dyDescent="0.35">
      <c r="A616" s="99" t="s">
        <v>70</v>
      </c>
      <c r="B616" s="99"/>
      <c r="C616" s="96" t="s">
        <v>71</v>
      </c>
      <c r="D616" s="152">
        <f t="shared" si="50"/>
        <v>0</v>
      </c>
      <c r="E616" s="98">
        <f t="shared" si="51"/>
        <v>0</v>
      </c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79"/>
      <c r="U616" s="79"/>
      <c r="V616" s="79"/>
      <c r="W616" s="79"/>
      <c r="X616" s="80"/>
      <c r="Y616" s="79"/>
      <c r="Z616" s="81"/>
      <c r="AA616" s="82"/>
      <c r="AB616" s="83"/>
      <c r="AC616" s="82"/>
      <c r="AD616" s="84"/>
    </row>
    <row r="617" spans="1:30" s="85" customFormat="1" ht="18.75" hidden="1" customHeight="1" x14ac:dyDescent="0.35">
      <c r="A617" s="99" t="s">
        <v>72</v>
      </c>
      <c r="B617" s="99"/>
      <c r="C617" s="96" t="s">
        <v>73</v>
      </c>
      <c r="D617" s="152">
        <f t="shared" si="50"/>
        <v>0</v>
      </c>
      <c r="E617" s="98">
        <f t="shared" si="51"/>
        <v>0</v>
      </c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79"/>
      <c r="U617" s="79"/>
      <c r="V617" s="79"/>
      <c r="W617" s="79"/>
      <c r="X617" s="80"/>
      <c r="Y617" s="79"/>
      <c r="Z617" s="81"/>
      <c r="AA617" s="82"/>
      <c r="AB617" s="83"/>
      <c r="AC617" s="82"/>
      <c r="AD617" s="84"/>
    </row>
    <row r="618" spans="1:30" s="85" customFormat="1" ht="18.75" hidden="1" customHeight="1" x14ac:dyDescent="0.35">
      <c r="A618" s="99" t="s">
        <v>74</v>
      </c>
      <c r="B618" s="99"/>
      <c r="C618" s="96" t="s">
        <v>75</v>
      </c>
      <c r="D618" s="152">
        <f t="shared" si="50"/>
        <v>0</v>
      </c>
      <c r="E618" s="98">
        <f t="shared" si="51"/>
        <v>0</v>
      </c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79"/>
      <c r="U618" s="79"/>
      <c r="V618" s="79"/>
      <c r="W618" s="79"/>
      <c r="X618" s="80"/>
      <c r="Y618" s="79"/>
      <c r="Z618" s="81"/>
      <c r="AA618" s="82"/>
      <c r="AB618" s="83"/>
      <c r="AC618" s="82"/>
      <c r="AD618" s="84"/>
    </row>
    <row r="619" spans="1:30" s="85" customFormat="1" ht="18.75" hidden="1" customHeight="1" x14ac:dyDescent="0.35">
      <c r="A619" s="99" t="s">
        <v>76</v>
      </c>
      <c r="B619" s="99"/>
      <c r="C619" s="96" t="s">
        <v>77</v>
      </c>
      <c r="D619" s="152">
        <f t="shared" si="50"/>
        <v>0</v>
      </c>
      <c r="E619" s="98">
        <f t="shared" si="51"/>
        <v>0</v>
      </c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79"/>
      <c r="U619" s="79"/>
      <c r="V619" s="79"/>
      <c r="W619" s="79"/>
      <c r="X619" s="80"/>
      <c r="Y619" s="79"/>
      <c r="Z619" s="81"/>
      <c r="AA619" s="82"/>
      <c r="AB619" s="83"/>
      <c r="AC619" s="82"/>
      <c r="AD619" s="84"/>
    </row>
    <row r="620" spans="1:30" s="85" customFormat="1" ht="18.75" hidden="1" customHeight="1" x14ac:dyDescent="0.35">
      <c r="A620" s="99" t="s">
        <v>78</v>
      </c>
      <c r="B620" s="99"/>
      <c r="C620" s="96" t="s">
        <v>79</v>
      </c>
      <c r="D620" s="152">
        <f t="shared" si="50"/>
        <v>0</v>
      </c>
      <c r="E620" s="98">
        <f t="shared" si="51"/>
        <v>0</v>
      </c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79"/>
      <c r="U620" s="79"/>
      <c r="V620" s="79"/>
      <c r="W620" s="79"/>
      <c r="X620" s="80"/>
      <c r="Y620" s="79"/>
      <c r="Z620" s="81"/>
      <c r="AA620" s="82"/>
      <c r="AB620" s="83"/>
      <c r="AC620" s="82"/>
      <c r="AD620" s="84"/>
    </row>
    <row r="621" spans="1:30" s="85" customFormat="1" ht="18.75" hidden="1" customHeight="1" x14ac:dyDescent="0.35">
      <c r="A621" s="99" t="s">
        <v>80</v>
      </c>
      <c r="B621" s="99"/>
      <c r="C621" s="96" t="s">
        <v>81</v>
      </c>
      <c r="D621" s="152">
        <f t="shared" si="50"/>
        <v>0</v>
      </c>
      <c r="E621" s="98">
        <f t="shared" si="51"/>
        <v>0</v>
      </c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79"/>
      <c r="U621" s="79"/>
      <c r="V621" s="79"/>
      <c r="W621" s="79"/>
      <c r="X621" s="80"/>
      <c r="Y621" s="79"/>
      <c r="Z621" s="81"/>
      <c r="AA621" s="82"/>
      <c r="AB621" s="83"/>
      <c r="AC621" s="82"/>
      <c r="AD621" s="84"/>
    </row>
    <row r="622" spans="1:30" s="85" customFormat="1" ht="18.75" hidden="1" customHeight="1" x14ac:dyDescent="0.35">
      <c r="A622" s="99" t="s">
        <v>82</v>
      </c>
      <c r="B622" s="99"/>
      <c r="C622" s="96" t="s">
        <v>83</v>
      </c>
      <c r="D622" s="152">
        <f t="shared" si="50"/>
        <v>0</v>
      </c>
      <c r="E622" s="98">
        <f t="shared" si="51"/>
        <v>0</v>
      </c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79"/>
      <c r="U622" s="79"/>
      <c r="V622" s="79"/>
      <c r="W622" s="79"/>
      <c r="X622" s="80"/>
      <c r="Y622" s="79"/>
      <c r="Z622" s="81"/>
      <c r="AA622" s="82"/>
      <c r="AB622" s="83"/>
      <c r="AC622" s="82"/>
      <c r="AD622" s="84"/>
    </row>
    <row r="623" spans="1:30" s="85" customFormat="1" ht="18.75" hidden="1" customHeight="1" x14ac:dyDescent="0.35">
      <c r="A623" s="99" t="s">
        <v>84</v>
      </c>
      <c r="B623" s="99"/>
      <c r="C623" s="96" t="s">
        <v>85</v>
      </c>
      <c r="D623" s="152">
        <f t="shared" si="50"/>
        <v>0</v>
      </c>
      <c r="E623" s="98">
        <f t="shared" si="51"/>
        <v>0</v>
      </c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79"/>
      <c r="U623" s="79"/>
      <c r="V623" s="79"/>
      <c r="W623" s="79"/>
      <c r="X623" s="80"/>
      <c r="Y623" s="79"/>
      <c r="Z623" s="81"/>
      <c r="AA623" s="82"/>
      <c r="AB623" s="83"/>
      <c r="AC623" s="82"/>
      <c r="AD623" s="84"/>
    </row>
    <row r="624" spans="1:30" s="85" customFormat="1" ht="18.75" hidden="1" customHeight="1" x14ac:dyDescent="0.35">
      <c r="A624" s="99" t="s">
        <v>86</v>
      </c>
      <c r="B624" s="99"/>
      <c r="C624" s="96" t="s">
        <v>87</v>
      </c>
      <c r="D624" s="152">
        <f t="shared" si="50"/>
        <v>0</v>
      </c>
      <c r="E624" s="98">
        <f t="shared" si="51"/>
        <v>0</v>
      </c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79"/>
      <c r="U624" s="79"/>
      <c r="V624" s="79"/>
      <c r="W624" s="79"/>
      <c r="X624" s="80"/>
      <c r="Y624" s="79"/>
      <c r="Z624" s="81"/>
      <c r="AA624" s="82"/>
      <c r="AB624" s="83"/>
      <c r="AC624" s="82"/>
      <c r="AD624" s="84"/>
    </row>
    <row r="625" spans="1:30" s="85" customFormat="1" ht="18.75" hidden="1" customHeight="1" x14ac:dyDescent="0.35">
      <c r="A625" s="99" t="s">
        <v>88</v>
      </c>
      <c r="B625" s="99"/>
      <c r="C625" s="96" t="s">
        <v>89</v>
      </c>
      <c r="D625" s="152">
        <f t="shared" si="50"/>
        <v>0</v>
      </c>
      <c r="E625" s="98">
        <f t="shared" si="51"/>
        <v>0</v>
      </c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79"/>
      <c r="U625" s="79"/>
      <c r="V625" s="79"/>
      <c r="W625" s="79"/>
      <c r="X625" s="80"/>
      <c r="Y625" s="79"/>
      <c r="Z625" s="81"/>
      <c r="AA625" s="82"/>
      <c r="AB625" s="83"/>
      <c r="AC625" s="82"/>
      <c r="AD625" s="84"/>
    </row>
    <row r="626" spans="1:30" s="85" customFormat="1" ht="18.75" hidden="1" customHeight="1" x14ac:dyDescent="0.35">
      <c r="A626" s="99" t="s">
        <v>90</v>
      </c>
      <c r="B626" s="99"/>
      <c r="C626" s="96" t="s">
        <v>91</v>
      </c>
      <c r="D626" s="152">
        <f t="shared" si="50"/>
        <v>0</v>
      </c>
      <c r="E626" s="98">
        <f t="shared" si="51"/>
        <v>0</v>
      </c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79"/>
      <c r="U626" s="79"/>
      <c r="V626" s="79"/>
      <c r="W626" s="79"/>
      <c r="X626" s="80"/>
      <c r="Y626" s="79"/>
      <c r="Z626" s="81"/>
      <c r="AA626" s="82"/>
      <c r="AB626" s="83"/>
      <c r="AC626" s="82"/>
      <c r="AD626" s="84"/>
    </row>
    <row r="627" spans="1:30" s="85" customFormat="1" ht="18.75" hidden="1" customHeight="1" x14ac:dyDescent="0.35">
      <c r="A627" s="99" t="s">
        <v>92</v>
      </c>
      <c r="B627" s="99"/>
      <c r="C627" s="96" t="s">
        <v>93</v>
      </c>
      <c r="D627" s="152">
        <f t="shared" si="50"/>
        <v>0</v>
      </c>
      <c r="E627" s="98">
        <f t="shared" si="51"/>
        <v>0</v>
      </c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79"/>
      <c r="U627" s="79"/>
      <c r="V627" s="79"/>
      <c r="W627" s="79"/>
      <c r="X627" s="80"/>
      <c r="Y627" s="79"/>
      <c r="Z627" s="81"/>
      <c r="AA627" s="82"/>
      <c r="AB627" s="83"/>
      <c r="AC627" s="82"/>
      <c r="AD627" s="84"/>
    </row>
    <row r="628" spans="1:30" s="85" customFormat="1" ht="18.75" hidden="1" customHeight="1" x14ac:dyDescent="0.35">
      <c r="A628" s="99" t="s">
        <v>94</v>
      </c>
      <c r="B628" s="99"/>
      <c r="C628" s="96" t="s">
        <v>95</v>
      </c>
      <c r="D628" s="152">
        <f t="shared" si="50"/>
        <v>0</v>
      </c>
      <c r="E628" s="98">
        <f t="shared" si="51"/>
        <v>0</v>
      </c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79"/>
      <c r="U628" s="79"/>
      <c r="V628" s="79"/>
      <c r="W628" s="79"/>
      <c r="X628" s="80"/>
      <c r="Y628" s="79"/>
      <c r="Z628" s="81"/>
      <c r="AA628" s="82"/>
      <c r="AB628" s="83"/>
      <c r="AC628" s="82"/>
      <c r="AD628" s="84"/>
    </row>
    <row r="629" spans="1:30" s="85" customFormat="1" ht="18.75" hidden="1" customHeight="1" x14ac:dyDescent="0.35">
      <c r="A629" s="99" t="s">
        <v>96</v>
      </c>
      <c r="B629" s="99"/>
      <c r="C629" s="96" t="s">
        <v>97</v>
      </c>
      <c r="D629" s="152">
        <f t="shared" si="50"/>
        <v>0</v>
      </c>
      <c r="E629" s="98">
        <f t="shared" si="51"/>
        <v>0</v>
      </c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79"/>
      <c r="U629" s="79"/>
      <c r="V629" s="79"/>
      <c r="W629" s="79"/>
      <c r="X629" s="80"/>
      <c r="Y629" s="79"/>
      <c r="Z629" s="81"/>
      <c r="AA629" s="82"/>
      <c r="AB629" s="83"/>
      <c r="AC629" s="82"/>
      <c r="AD629" s="84"/>
    </row>
    <row r="630" spans="1:30" s="85" customFormat="1" ht="18.75" hidden="1" customHeight="1" x14ac:dyDescent="0.35">
      <c r="A630" s="99" t="s">
        <v>98</v>
      </c>
      <c r="B630" s="99"/>
      <c r="C630" s="96" t="s">
        <v>99</v>
      </c>
      <c r="D630" s="152">
        <f t="shared" si="50"/>
        <v>0</v>
      </c>
      <c r="E630" s="98">
        <f t="shared" si="51"/>
        <v>0</v>
      </c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79"/>
      <c r="U630" s="79"/>
      <c r="V630" s="79"/>
      <c r="W630" s="79"/>
      <c r="X630" s="80"/>
      <c r="Y630" s="79"/>
      <c r="Z630" s="81"/>
      <c r="AA630" s="82"/>
      <c r="AB630" s="83"/>
      <c r="AC630" s="82"/>
      <c r="AD630" s="84"/>
    </row>
    <row r="631" spans="1:30" s="85" customFormat="1" ht="18.75" hidden="1" customHeight="1" x14ac:dyDescent="0.35">
      <c r="A631" s="99" t="s">
        <v>100</v>
      </c>
      <c r="B631" s="99"/>
      <c r="C631" s="96" t="s">
        <v>101</v>
      </c>
      <c r="D631" s="152">
        <f t="shared" si="50"/>
        <v>0</v>
      </c>
      <c r="E631" s="98">
        <f t="shared" si="51"/>
        <v>0</v>
      </c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79"/>
      <c r="U631" s="79"/>
      <c r="V631" s="79"/>
      <c r="W631" s="79"/>
      <c r="X631" s="80"/>
      <c r="Y631" s="79"/>
      <c r="Z631" s="81"/>
      <c r="AA631" s="82"/>
      <c r="AB631" s="83"/>
      <c r="AC631" s="82"/>
      <c r="AD631" s="84"/>
    </row>
    <row r="632" spans="1:30" s="85" customFormat="1" ht="18.75" hidden="1" customHeight="1" x14ac:dyDescent="0.35">
      <c r="A632" s="99" t="s">
        <v>102</v>
      </c>
      <c r="B632" s="99"/>
      <c r="C632" s="96" t="s">
        <v>103</v>
      </c>
      <c r="D632" s="152">
        <f t="shared" si="50"/>
        <v>0</v>
      </c>
      <c r="E632" s="98">
        <f t="shared" si="51"/>
        <v>0</v>
      </c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79"/>
      <c r="U632" s="79"/>
      <c r="V632" s="79"/>
      <c r="W632" s="79"/>
      <c r="X632" s="80"/>
      <c r="Y632" s="79"/>
      <c r="Z632" s="81"/>
      <c r="AA632" s="82"/>
      <c r="AB632" s="83"/>
      <c r="AC632" s="82"/>
      <c r="AD632" s="84"/>
    </row>
    <row r="633" spans="1:30" s="85" customFormat="1" ht="18.75" hidden="1" customHeight="1" x14ac:dyDescent="0.35">
      <c r="A633" s="99" t="s">
        <v>104</v>
      </c>
      <c r="B633" s="99"/>
      <c r="C633" s="96" t="s">
        <v>105</v>
      </c>
      <c r="D633" s="152">
        <f t="shared" si="50"/>
        <v>0</v>
      </c>
      <c r="E633" s="98">
        <f t="shared" si="51"/>
        <v>0</v>
      </c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79"/>
      <c r="U633" s="79"/>
      <c r="V633" s="79"/>
      <c r="W633" s="79"/>
      <c r="X633" s="80"/>
      <c r="Y633" s="79"/>
      <c r="Z633" s="81"/>
      <c r="AA633" s="82"/>
      <c r="AB633" s="83"/>
      <c r="AC633" s="82"/>
      <c r="AD633" s="84"/>
    </row>
    <row r="634" spans="1:30" s="85" customFormat="1" ht="18.75" hidden="1" customHeight="1" x14ac:dyDescent="0.35">
      <c r="A634" s="99" t="s">
        <v>106</v>
      </c>
      <c r="B634" s="99"/>
      <c r="C634" s="96" t="s">
        <v>107</v>
      </c>
      <c r="D634" s="152">
        <f t="shared" si="50"/>
        <v>0</v>
      </c>
      <c r="E634" s="98">
        <f t="shared" si="51"/>
        <v>0</v>
      </c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79"/>
      <c r="U634" s="79"/>
      <c r="V634" s="79"/>
      <c r="W634" s="79"/>
      <c r="X634" s="80"/>
      <c r="Y634" s="79"/>
      <c r="Z634" s="81"/>
      <c r="AA634" s="82"/>
      <c r="AB634" s="83"/>
      <c r="AC634" s="82"/>
      <c r="AD634" s="84"/>
    </row>
    <row r="635" spans="1:30" s="85" customFormat="1" ht="18.75" hidden="1" customHeight="1" x14ac:dyDescent="0.35">
      <c r="A635" s="99" t="s">
        <v>108</v>
      </c>
      <c r="B635" s="99"/>
      <c r="C635" s="96" t="s">
        <v>109</v>
      </c>
      <c r="D635" s="152">
        <f t="shared" si="50"/>
        <v>0</v>
      </c>
      <c r="E635" s="98">
        <f t="shared" si="51"/>
        <v>0</v>
      </c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79"/>
      <c r="U635" s="79"/>
      <c r="V635" s="79"/>
      <c r="W635" s="79"/>
      <c r="X635" s="80"/>
      <c r="Y635" s="79"/>
      <c r="Z635" s="81"/>
      <c r="AA635" s="82"/>
      <c r="AB635" s="83"/>
      <c r="AC635" s="82"/>
      <c r="AD635" s="84"/>
    </row>
    <row r="636" spans="1:30" s="85" customFormat="1" ht="18.75" hidden="1" customHeight="1" x14ac:dyDescent="0.35">
      <c r="A636" s="99" t="s">
        <v>110</v>
      </c>
      <c r="B636" s="99"/>
      <c r="C636" s="96" t="s">
        <v>111</v>
      </c>
      <c r="D636" s="152">
        <f t="shared" si="50"/>
        <v>0</v>
      </c>
      <c r="E636" s="98">
        <f t="shared" si="51"/>
        <v>0</v>
      </c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79"/>
      <c r="U636" s="79"/>
      <c r="V636" s="79"/>
      <c r="W636" s="79"/>
      <c r="X636" s="80"/>
      <c r="Y636" s="79"/>
      <c r="Z636" s="81"/>
      <c r="AA636" s="82"/>
      <c r="AB636" s="83"/>
      <c r="AC636" s="82"/>
      <c r="AD636" s="84"/>
    </row>
    <row r="637" spans="1:30" s="85" customFormat="1" ht="18.75" hidden="1" customHeight="1" x14ac:dyDescent="0.35">
      <c r="A637" s="99" t="s">
        <v>112</v>
      </c>
      <c r="B637" s="99"/>
      <c r="C637" s="96" t="s">
        <v>113</v>
      </c>
      <c r="D637" s="152">
        <f t="shared" si="50"/>
        <v>0</v>
      </c>
      <c r="E637" s="98">
        <f t="shared" si="51"/>
        <v>0</v>
      </c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79"/>
      <c r="U637" s="79"/>
      <c r="V637" s="79"/>
      <c r="W637" s="79"/>
      <c r="X637" s="80"/>
      <c r="Y637" s="79"/>
      <c r="Z637" s="81"/>
      <c r="AA637" s="82"/>
      <c r="AB637" s="83"/>
      <c r="AC637" s="82"/>
      <c r="AD637" s="84"/>
    </row>
    <row r="638" spans="1:30" s="85" customFormat="1" ht="18.75" hidden="1" customHeight="1" x14ac:dyDescent="0.35">
      <c r="A638" s="99" t="s">
        <v>114</v>
      </c>
      <c r="B638" s="99"/>
      <c r="C638" s="96" t="s">
        <v>115</v>
      </c>
      <c r="D638" s="152">
        <f t="shared" si="50"/>
        <v>0</v>
      </c>
      <c r="E638" s="98">
        <f t="shared" si="51"/>
        <v>0</v>
      </c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79"/>
      <c r="U638" s="79"/>
      <c r="V638" s="79"/>
      <c r="W638" s="79"/>
      <c r="X638" s="80"/>
      <c r="Y638" s="79"/>
      <c r="Z638" s="81"/>
      <c r="AA638" s="82"/>
      <c r="AB638" s="83"/>
      <c r="AC638" s="82"/>
      <c r="AD638" s="84"/>
    </row>
    <row r="639" spans="1:30" s="85" customFormat="1" ht="18.75" hidden="1" customHeight="1" x14ac:dyDescent="0.35">
      <c r="A639" s="99" t="s">
        <v>116</v>
      </c>
      <c r="B639" s="99"/>
      <c r="C639" s="96" t="s">
        <v>117</v>
      </c>
      <c r="D639" s="152">
        <f t="shared" si="50"/>
        <v>0</v>
      </c>
      <c r="E639" s="98">
        <f t="shared" si="51"/>
        <v>0</v>
      </c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79"/>
      <c r="U639" s="79"/>
      <c r="V639" s="79"/>
      <c r="W639" s="79"/>
      <c r="X639" s="80"/>
      <c r="Y639" s="79"/>
      <c r="Z639" s="81"/>
      <c r="AA639" s="82"/>
      <c r="AB639" s="83"/>
      <c r="AC639" s="82"/>
      <c r="AD639" s="84"/>
    </row>
    <row r="640" spans="1:30" s="85" customFormat="1" ht="18.75" hidden="1" customHeight="1" x14ac:dyDescent="0.35">
      <c r="A640" s="99" t="s">
        <v>118</v>
      </c>
      <c r="B640" s="99"/>
      <c r="C640" s="96" t="s">
        <v>119</v>
      </c>
      <c r="D640" s="152">
        <f t="shared" si="50"/>
        <v>0</v>
      </c>
      <c r="E640" s="98">
        <f t="shared" si="51"/>
        <v>0</v>
      </c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79"/>
      <c r="U640" s="79"/>
      <c r="V640" s="79"/>
      <c r="W640" s="79"/>
      <c r="X640" s="80"/>
      <c r="Y640" s="79"/>
      <c r="Z640" s="81"/>
      <c r="AA640" s="82"/>
      <c r="AB640" s="83"/>
      <c r="AC640" s="82"/>
      <c r="AD640" s="84"/>
    </row>
    <row r="641" spans="1:30" s="85" customFormat="1" ht="18.75" hidden="1" customHeight="1" x14ac:dyDescent="0.35">
      <c r="A641" s="99" t="s">
        <v>120</v>
      </c>
      <c r="B641" s="99"/>
      <c r="C641" s="96" t="s">
        <v>121</v>
      </c>
      <c r="D641" s="152">
        <f t="shared" si="50"/>
        <v>0</v>
      </c>
      <c r="E641" s="98">
        <f t="shared" si="51"/>
        <v>0</v>
      </c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79"/>
      <c r="U641" s="79"/>
      <c r="V641" s="79"/>
      <c r="W641" s="79"/>
      <c r="X641" s="80"/>
      <c r="Y641" s="79"/>
      <c r="Z641" s="81"/>
      <c r="AA641" s="82"/>
      <c r="AB641" s="83"/>
      <c r="AC641" s="82"/>
      <c r="AD641" s="84"/>
    </row>
    <row r="642" spans="1:30" s="85" customFormat="1" ht="18.75" hidden="1" customHeight="1" x14ac:dyDescent="0.35">
      <c r="A642" s="99" t="s">
        <v>122</v>
      </c>
      <c r="B642" s="99"/>
      <c r="C642" s="96" t="s">
        <v>123</v>
      </c>
      <c r="D642" s="152">
        <f t="shared" si="50"/>
        <v>0</v>
      </c>
      <c r="E642" s="98">
        <f t="shared" si="51"/>
        <v>0</v>
      </c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79"/>
      <c r="U642" s="79"/>
      <c r="V642" s="79"/>
      <c r="W642" s="79"/>
      <c r="X642" s="80"/>
      <c r="Y642" s="79"/>
      <c r="Z642" s="81"/>
      <c r="AA642" s="82"/>
      <c r="AB642" s="83"/>
      <c r="AC642" s="82"/>
      <c r="AD642" s="84"/>
    </row>
    <row r="643" spans="1:30" s="85" customFormat="1" ht="18.75" hidden="1" customHeight="1" x14ac:dyDescent="0.35">
      <c r="A643" s="99" t="s">
        <v>124</v>
      </c>
      <c r="B643" s="99"/>
      <c r="C643" s="96" t="s">
        <v>125</v>
      </c>
      <c r="D643" s="152">
        <f t="shared" si="50"/>
        <v>0</v>
      </c>
      <c r="E643" s="98">
        <f t="shared" si="51"/>
        <v>0</v>
      </c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79"/>
      <c r="U643" s="79"/>
      <c r="V643" s="79"/>
      <c r="W643" s="79"/>
      <c r="X643" s="80"/>
      <c r="Y643" s="79"/>
      <c r="Z643" s="81"/>
      <c r="AA643" s="82"/>
      <c r="AB643" s="83"/>
      <c r="AC643" s="82"/>
      <c r="AD643" s="84"/>
    </row>
    <row r="644" spans="1:30" s="85" customFormat="1" ht="18.75" hidden="1" customHeight="1" x14ac:dyDescent="0.35">
      <c r="A644" s="99" t="s">
        <v>126</v>
      </c>
      <c r="B644" s="99"/>
      <c r="C644" s="96" t="s">
        <v>127</v>
      </c>
      <c r="D644" s="152">
        <f t="shared" si="50"/>
        <v>0</v>
      </c>
      <c r="E644" s="98">
        <f t="shared" si="51"/>
        <v>0</v>
      </c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79"/>
      <c r="U644" s="79"/>
      <c r="V644" s="79"/>
      <c r="W644" s="79"/>
      <c r="X644" s="80"/>
      <c r="Y644" s="79"/>
      <c r="Z644" s="81"/>
      <c r="AA644" s="82"/>
      <c r="AB644" s="83"/>
      <c r="AC644" s="82"/>
      <c r="AD644" s="84"/>
    </row>
    <row r="645" spans="1:30" s="85" customFormat="1" ht="18.75" hidden="1" customHeight="1" x14ac:dyDescent="0.35">
      <c r="A645" s="99" t="s">
        <v>128</v>
      </c>
      <c r="B645" s="99"/>
      <c r="C645" s="96" t="s">
        <v>129</v>
      </c>
      <c r="D645" s="152">
        <f t="shared" si="50"/>
        <v>0</v>
      </c>
      <c r="E645" s="98">
        <f t="shared" si="51"/>
        <v>0</v>
      </c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79"/>
      <c r="U645" s="79"/>
      <c r="V645" s="79"/>
      <c r="W645" s="79"/>
      <c r="X645" s="80"/>
      <c r="Y645" s="79"/>
      <c r="Z645" s="81"/>
      <c r="AA645" s="82"/>
      <c r="AB645" s="83"/>
      <c r="AC645" s="82"/>
      <c r="AD645" s="84"/>
    </row>
    <row r="646" spans="1:30" s="85" customFormat="1" ht="18.75" hidden="1" customHeight="1" x14ac:dyDescent="0.35">
      <c r="A646" s="99" t="s">
        <v>130</v>
      </c>
      <c r="B646" s="99"/>
      <c r="C646" s="96" t="s">
        <v>131</v>
      </c>
      <c r="D646" s="152">
        <f t="shared" si="50"/>
        <v>0</v>
      </c>
      <c r="E646" s="98">
        <f t="shared" si="51"/>
        <v>0</v>
      </c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79"/>
      <c r="U646" s="79"/>
      <c r="V646" s="79"/>
      <c r="W646" s="79"/>
      <c r="X646" s="80"/>
      <c r="Y646" s="79"/>
      <c r="Z646" s="81"/>
      <c r="AA646" s="82"/>
      <c r="AB646" s="83"/>
      <c r="AC646" s="82"/>
      <c r="AD646" s="84"/>
    </row>
    <row r="647" spans="1:30" s="85" customFormat="1" ht="18.75" hidden="1" customHeight="1" x14ac:dyDescent="0.35">
      <c r="A647" s="99" t="s">
        <v>132</v>
      </c>
      <c r="B647" s="99"/>
      <c r="C647" s="96" t="s">
        <v>133</v>
      </c>
      <c r="D647" s="152">
        <f t="shared" si="50"/>
        <v>0</v>
      </c>
      <c r="E647" s="98">
        <f t="shared" si="51"/>
        <v>0</v>
      </c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79"/>
      <c r="U647" s="79"/>
      <c r="V647" s="79"/>
      <c r="W647" s="79"/>
      <c r="X647" s="80"/>
      <c r="Y647" s="79"/>
      <c r="Z647" s="81"/>
      <c r="AA647" s="82"/>
      <c r="AB647" s="83"/>
      <c r="AC647" s="82"/>
      <c r="AD647" s="84"/>
    </row>
    <row r="648" spans="1:30" s="85" customFormat="1" ht="18.75" hidden="1" customHeight="1" x14ac:dyDescent="0.35">
      <c r="A648" s="99" t="s">
        <v>134</v>
      </c>
      <c r="B648" s="99"/>
      <c r="C648" s="96" t="s">
        <v>135</v>
      </c>
      <c r="D648" s="152">
        <f t="shared" si="50"/>
        <v>0</v>
      </c>
      <c r="E648" s="98">
        <f t="shared" si="51"/>
        <v>0</v>
      </c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79"/>
      <c r="U648" s="79"/>
      <c r="V648" s="79"/>
      <c r="W648" s="79"/>
      <c r="X648" s="80"/>
      <c r="Y648" s="79"/>
      <c r="Z648" s="81"/>
      <c r="AA648" s="82"/>
      <c r="AB648" s="83"/>
      <c r="AC648" s="82"/>
      <c r="AD648" s="84"/>
    </row>
    <row r="649" spans="1:30" s="85" customFormat="1" ht="18.75" hidden="1" customHeight="1" x14ac:dyDescent="0.35">
      <c r="A649" s="99" t="s">
        <v>136</v>
      </c>
      <c r="B649" s="99"/>
      <c r="C649" s="96" t="s">
        <v>137</v>
      </c>
      <c r="D649" s="152">
        <f t="shared" si="50"/>
        <v>0</v>
      </c>
      <c r="E649" s="98">
        <f t="shared" si="51"/>
        <v>0</v>
      </c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79"/>
      <c r="U649" s="79"/>
      <c r="V649" s="79"/>
      <c r="W649" s="79"/>
      <c r="X649" s="80"/>
      <c r="Y649" s="79"/>
      <c r="Z649" s="81"/>
      <c r="AA649" s="82"/>
      <c r="AB649" s="83"/>
      <c r="AC649" s="82"/>
      <c r="AD649" s="84"/>
    </row>
    <row r="650" spans="1:30" s="85" customFormat="1" ht="18.75" hidden="1" customHeight="1" x14ac:dyDescent="0.35">
      <c r="A650" s="99" t="s">
        <v>138</v>
      </c>
      <c r="B650" s="99"/>
      <c r="C650" s="96" t="s">
        <v>139</v>
      </c>
      <c r="D650" s="152">
        <f t="shared" si="50"/>
        <v>0</v>
      </c>
      <c r="E650" s="98">
        <f t="shared" si="51"/>
        <v>0</v>
      </c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79"/>
      <c r="U650" s="79"/>
      <c r="V650" s="79"/>
      <c r="W650" s="79"/>
      <c r="X650" s="80"/>
      <c r="Y650" s="79"/>
      <c r="Z650" s="81"/>
      <c r="AA650" s="82"/>
      <c r="AB650" s="83"/>
      <c r="AC650" s="82"/>
      <c r="AD650" s="84"/>
    </row>
    <row r="651" spans="1:30" s="85" customFormat="1" ht="18.75" hidden="1" customHeight="1" x14ac:dyDescent="0.35">
      <c r="A651" s="99" t="s">
        <v>140</v>
      </c>
      <c r="B651" s="99"/>
      <c r="C651" s="96" t="s">
        <v>141</v>
      </c>
      <c r="D651" s="152">
        <f t="shared" si="50"/>
        <v>0</v>
      </c>
      <c r="E651" s="98">
        <f t="shared" si="51"/>
        <v>0</v>
      </c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79"/>
      <c r="U651" s="79"/>
      <c r="V651" s="79"/>
      <c r="W651" s="79"/>
      <c r="X651" s="80"/>
      <c r="Y651" s="79"/>
      <c r="Z651" s="81"/>
      <c r="AA651" s="82"/>
      <c r="AB651" s="83"/>
      <c r="AC651" s="82"/>
      <c r="AD651" s="84"/>
    </row>
    <row r="652" spans="1:30" s="85" customFormat="1" ht="18.75" hidden="1" customHeight="1" x14ac:dyDescent="0.35">
      <c r="A652" s="99" t="s">
        <v>142</v>
      </c>
      <c r="B652" s="99"/>
      <c r="C652" s="96" t="s">
        <v>143</v>
      </c>
      <c r="D652" s="152">
        <f t="shared" si="50"/>
        <v>0</v>
      </c>
      <c r="E652" s="98">
        <f t="shared" si="51"/>
        <v>0</v>
      </c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79"/>
      <c r="U652" s="79"/>
      <c r="V652" s="79"/>
      <c r="W652" s="79"/>
      <c r="X652" s="80"/>
      <c r="Y652" s="79"/>
      <c r="Z652" s="81"/>
      <c r="AA652" s="82"/>
      <c r="AB652" s="83"/>
      <c r="AC652" s="82"/>
      <c r="AD652" s="84"/>
    </row>
    <row r="653" spans="1:30" s="85" customFormat="1" ht="18.75" hidden="1" customHeight="1" x14ac:dyDescent="0.35">
      <c r="A653" s="99" t="s">
        <v>144</v>
      </c>
      <c r="B653" s="99"/>
      <c r="C653" s="96" t="s">
        <v>145</v>
      </c>
      <c r="D653" s="152">
        <f t="shared" si="50"/>
        <v>0</v>
      </c>
      <c r="E653" s="98">
        <f t="shared" si="51"/>
        <v>0</v>
      </c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79"/>
      <c r="U653" s="79"/>
      <c r="V653" s="79"/>
      <c r="W653" s="79"/>
      <c r="X653" s="80"/>
      <c r="Y653" s="79"/>
      <c r="Z653" s="81"/>
      <c r="AA653" s="82"/>
      <c r="AB653" s="83"/>
      <c r="AC653" s="82"/>
      <c r="AD653" s="84"/>
    </row>
    <row r="654" spans="1:30" s="85" customFormat="1" ht="18.75" hidden="1" customHeight="1" x14ac:dyDescent="0.35">
      <c r="A654" s="99" t="s">
        <v>146</v>
      </c>
      <c r="B654" s="99"/>
      <c r="C654" s="96" t="s">
        <v>147</v>
      </c>
      <c r="D654" s="152">
        <f t="shared" si="50"/>
        <v>0</v>
      </c>
      <c r="E654" s="98">
        <f t="shared" si="51"/>
        <v>0</v>
      </c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79"/>
      <c r="U654" s="79"/>
      <c r="V654" s="79"/>
      <c r="W654" s="79"/>
      <c r="X654" s="80"/>
      <c r="Y654" s="79"/>
      <c r="Z654" s="81"/>
      <c r="AA654" s="82"/>
      <c r="AB654" s="83"/>
      <c r="AC654" s="82"/>
      <c r="AD654" s="84"/>
    </row>
    <row r="655" spans="1:30" s="85" customFormat="1" ht="18.75" hidden="1" customHeight="1" x14ac:dyDescent="0.35">
      <c r="A655" s="99" t="s">
        <v>148</v>
      </c>
      <c r="B655" s="99"/>
      <c r="C655" s="96" t="s">
        <v>149</v>
      </c>
      <c r="D655" s="152">
        <f t="shared" si="50"/>
        <v>0</v>
      </c>
      <c r="E655" s="98">
        <f t="shared" si="51"/>
        <v>0</v>
      </c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79"/>
      <c r="U655" s="79"/>
      <c r="V655" s="79"/>
      <c r="W655" s="79"/>
      <c r="X655" s="80"/>
      <c r="Y655" s="79"/>
      <c r="Z655" s="81"/>
      <c r="AA655" s="82"/>
      <c r="AB655" s="83"/>
      <c r="AC655" s="82"/>
      <c r="AD655" s="84"/>
    </row>
    <row r="656" spans="1:30" s="85" customFormat="1" ht="18.75" hidden="1" customHeight="1" x14ac:dyDescent="0.35">
      <c r="A656" s="99" t="s">
        <v>150</v>
      </c>
      <c r="B656" s="99"/>
      <c r="C656" s="96" t="s">
        <v>151</v>
      </c>
      <c r="D656" s="152">
        <f t="shared" ref="D656:D730" si="52">E656</f>
        <v>0</v>
      </c>
      <c r="E656" s="98">
        <f t="shared" ref="E656:E730" si="53">F656</f>
        <v>0</v>
      </c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79"/>
      <c r="U656" s="79"/>
      <c r="V656" s="79"/>
      <c r="W656" s="79"/>
      <c r="X656" s="80"/>
      <c r="Y656" s="79"/>
      <c r="Z656" s="81"/>
      <c r="AA656" s="82"/>
      <c r="AB656" s="83"/>
      <c r="AC656" s="82"/>
      <c r="AD656" s="84"/>
    </row>
    <row r="657" spans="1:30" s="85" customFormat="1" ht="18.75" hidden="1" customHeight="1" x14ac:dyDescent="0.35">
      <c r="A657" s="99" t="s">
        <v>152</v>
      </c>
      <c r="B657" s="99"/>
      <c r="C657" s="96" t="s">
        <v>153</v>
      </c>
      <c r="D657" s="152">
        <f t="shared" si="52"/>
        <v>0</v>
      </c>
      <c r="E657" s="98">
        <f t="shared" si="53"/>
        <v>0</v>
      </c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79"/>
      <c r="U657" s="79"/>
      <c r="V657" s="79"/>
      <c r="W657" s="79"/>
      <c r="X657" s="80"/>
      <c r="Y657" s="79"/>
      <c r="Z657" s="81"/>
      <c r="AA657" s="82"/>
      <c r="AB657" s="83"/>
      <c r="AC657" s="82"/>
      <c r="AD657" s="84"/>
    </row>
    <row r="658" spans="1:30" s="85" customFormat="1" ht="68.25" hidden="1" customHeight="1" x14ac:dyDescent="0.35">
      <c r="A658" s="92">
        <v>3719210</v>
      </c>
      <c r="B658" s="92">
        <v>9210</v>
      </c>
      <c r="C658" s="110" t="s">
        <v>302</v>
      </c>
      <c r="D658" s="153">
        <f t="shared" si="52"/>
        <v>0</v>
      </c>
      <c r="E658" s="98">
        <f>X658+AC658</f>
        <v>0</v>
      </c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79"/>
      <c r="U658" s="79"/>
      <c r="V658" s="79"/>
      <c r="W658" s="79"/>
      <c r="X658" s="80">
        <f>X659+X663</f>
        <v>0</v>
      </c>
      <c r="Y658" s="79"/>
      <c r="Z658" s="81"/>
      <c r="AA658" s="82"/>
      <c r="AB658" s="83"/>
      <c r="AC658" s="82">
        <f>AC662</f>
        <v>0</v>
      </c>
      <c r="AD658" s="84"/>
    </row>
    <row r="659" spans="1:30" s="85" customFormat="1" ht="24" hidden="1" customHeight="1" x14ac:dyDescent="0.35">
      <c r="A659" s="95"/>
      <c r="B659" s="95"/>
      <c r="C659" s="130" t="s">
        <v>255</v>
      </c>
      <c r="D659" s="152">
        <f t="shared" ref="D659:D665" si="54">E659</f>
        <v>0</v>
      </c>
      <c r="E659" s="98">
        <f>AC659+X659</f>
        <v>0</v>
      </c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79"/>
      <c r="U659" s="79"/>
      <c r="V659" s="79"/>
      <c r="W659" s="79"/>
      <c r="X659" s="80">
        <f>X660+X661</f>
        <v>0</v>
      </c>
      <c r="Y659" s="79"/>
      <c r="Z659" s="81"/>
      <c r="AA659" s="82"/>
      <c r="AB659" s="83"/>
      <c r="AC659" s="82">
        <f>AC662</f>
        <v>0</v>
      </c>
      <c r="AD659" s="84"/>
    </row>
    <row r="660" spans="1:30" s="85" customFormat="1" ht="18.75" hidden="1" customHeight="1" x14ac:dyDescent="0.35">
      <c r="A660" s="99" t="s">
        <v>46</v>
      </c>
      <c r="B660" s="99"/>
      <c r="C660" s="96" t="s">
        <v>47</v>
      </c>
      <c r="D660" s="152">
        <f t="shared" si="54"/>
        <v>0</v>
      </c>
      <c r="E660" s="98">
        <f t="shared" ref="E660:E665" si="55">X660</f>
        <v>0</v>
      </c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79"/>
      <c r="U660" s="79"/>
      <c r="V660" s="79"/>
      <c r="W660" s="79"/>
      <c r="X660" s="80"/>
      <c r="Y660" s="79"/>
      <c r="Z660" s="81"/>
      <c r="AA660" s="82"/>
      <c r="AB660" s="83"/>
      <c r="AC660" s="82"/>
      <c r="AD660" s="84"/>
    </row>
    <row r="661" spans="1:30" s="85" customFormat="1" ht="18.75" hidden="1" customHeight="1" x14ac:dyDescent="0.35">
      <c r="A661" s="99" t="s">
        <v>40</v>
      </c>
      <c r="B661" s="99"/>
      <c r="C661" s="96" t="s">
        <v>41</v>
      </c>
      <c r="D661" s="152">
        <f t="shared" si="54"/>
        <v>0</v>
      </c>
      <c r="E661" s="98">
        <f t="shared" si="55"/>
        <v>0</v>
      </c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79"/>
      <c r="U661" s="79"/>
      <c r="V661" s="79"/>
      <c r="W661" s="79"/>
      <c r="X661" s="80"/>
      <c r="Y661" s="79"/>
      <c r="Z661" s="81"/>
      <c r="AA661" s="82"/>
      <c r="AB661" s="83"/>
      <c r="AC661" s="82"/>
      <c r="AD661" s="84"/>
    </row>
    <row r="662" spans="1:30" s="85" customFormat="1" ht="18.75" hidden="1" customHeight="1" x14ac:dyDescent="0.35">
      <c r="A662" s="99" t="s">
        <v>48</v>
      </c>
      <c r="B662" s="99"/>
      <c r="C662" s="96" t="s">
        <v>49</v>
      </c>
      <c r="D662" s="152">
        <f t="shared" si="54"/>
        <v>0</v>
      </c>
      <c r="E662" s="98">
        <f>AC662</f>
        <v>0</v>
      </c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79"/>
      <c r="U662" s="79"/>
      <c r="V662" s="79"/>
      <c r="W662" s="79"/>
      <c r="X662" s="80"/>
      <c r="Y662" s="79"/>
      <c r="Z662" s="81"/>
      <c r="AA662" s="82"/>
      <c r="AB662" s="83"/>
      <c r="AC662" s="82"/>
      <c r="AD662" s="84"/>
    </row>
    <row r="663" spans="1:30" s="85" customFormat="1" ht="18.75" hidden="1" customHeight="1" x14ac:dyDescent="0.35">
      <c r="A663" s="104"/>
      <c r="B663" s="104"/>
      <c r="C663" s="130" t="s">
        <v>256</v>
      </c>
      <c r="D663" s="154">
        <f t="shared" si="54"/>
        <v>0</v>
      </c>
      <c r="E663" s="98">
        <f t="shared" si="55"/>
        <v>0</v>
      </c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79"/>
      <c r="U663" s="79"/>
      <c r="V663" s="79"/>
      <c r="W663" s="79"/>
      <c r="X663" s="80">
        <f>X664+X665</f>
        <v>0</v>
      </c>
      <c r="Y663" s="79"/>
      <c r="Z663" s="81"/>
      <c r="AA663" s="82"/>
      <c r="AB663" s="83"/>
      <c r="AC663" s="82"/>
      <c r="AD663" s="84"/>
    </row>
    <row r="664" spans="1:30" s="85" customFormat="1" ht="18.75" hidden="1" customHeight="1" x14ac:dyDescent="0.35">
      <c r="A664" s="99" t="s">
        <v>52</v>
      </c>
      <c r="B664" s="99"/>
      <c r="C664" s="96" t="s">
        <v>53</v>
      </c>
      <c r="D664" s="152">
        <f t="shared" si="54"/>
        <v>0</v>
      </c>
      <c r="E664" s="98">
        <f t="shared" si="55"/>
        <v>0</v>
      </c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79"/>
      <c r="U664" s="79"/>
      <c r="V664" s="79"/>
      <c r="W664" s="79"/>
      <c r="X664" s="80"/>
      <c r="Y664" s="79"/>
      <c r="Z664" s="81"/>
      <c r="AA664" s="82"/>
      <c r="AB664" s="83"/>
      <c r="AC664" s="82"/>
      <c r="AD664" s="84"/>
    </row>
    <row r="665" spans="1:30" s="85" customFormat="1" ht="18.75" hidden="1" customHeight="1" x14ac:dyDescent="0.35">
      <c r="A665" s="95" t="s">
        <v>118</v>
      </c>
      <c r="B665" s="95"/>
      <c r="C665" s="96" t="s">
        <v>119</v>
      </c>
      <c r="D665" s="152">
        <f t="shared" si="54"/>
        <v>0</v>
      </c>
      <c r="E665" s="98">
        <f t="shared" si="55"/>
        <v>0</v>
      </c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79"/>
      <c r="U665" s="79"/>
      <c r="V665" s="79"/>
      <c r="W665" s="79"/>
      <c r="X665" s="80"/>
      <c r="Y665" s="79"/>
      <c r="Z665" s="81"/>
      <c r="AA665" s="82"/>
      <c r="AB665" s="83"/>
      <c r="AC665" s="82"/>
      <c r="AD665" s="84"/>
    </row>
    <row r="666" spans="1:30" s="85" customFormat="1" ht="18.75" hidden="1" customHeight="1" x14ac:dyDescent="0.35">
      <c r="A666" s="99"/>
      <c r="B666" s="99"/>
      <c r="C666" s="96"/>
      <c r="D666" s="152">
        <f t="shared" ref="D666" si="56">E666</f>
        <v>0</v>
      </c>
      <c r="E666" s="98">
        <f t="shared" ref="E666" si="57">F666</f>
        <v>0</v>
      </c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79"/>
      <c r="U666" s="79"/>
      <c r="V666" s="79"/>
      <c r="W666" s="79"/>
      <c r="X666" s="80"/>
      <c r="Y666" s="79"/>
      <c r="Z666" s="81"/>
      <c r="AA666" s="82"/>
      <c r="AB666" s="83"/>
      <c r="AC666" s="82"/>
      <c r="AD666" s="84"/>
    </row>
    <row r="667" spans="1:30" s="85" customFormat="1" ht="18.75" hidden="1" customHeight="1" x14ac:dyDescent="0.35">
      <c r="A667" s="99"/>
      <c r="B667" s="99"/>
      <c r="C667" s="96"/>
      <c r="D667" s="152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79"/>
      <c r="U667" s="79"/>
      <c r="V667" s="79"/>
      <c r="W667" s="79"/>
      <c r="X667" s="80"/>
      <c r="Y667" s="79"/>
      <c r="Z667" s="81"/>
      <c r="AA667" s="82"/>
      <c r="AB667" s="83"/>
      <c r="AC667" s="82"/>
      <c r="AD667" s="84"/>
    </row>
    <row r="668" spans="1:30" s="85" customFormat="1" ht="18.75" hidden="1" customHeight="1" x14ac:dyDescent="0.35">
      <c r="A668" s="99"/>
      <c r="B668" s="99"/>
      <c r="C668" s="96"/>
      <c r="D668" s="152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79"/>
      <c r="U668" s="79"/>
      <c r="V668" s="79"/>
      <c r="W668" s="79"/>
      <c r="X668" s="80"/>
      <c r="Y668" s="79"/>
      <c r="Z668" s="81"/>
      <c r="AA668" s="82"/>
      <c r="AB668" s="83"/>
      <c r="AC668" s="82"/>
      <c r="AD668" s="84"/>
    </row>
    <row r="669" spans="1:30" s="85" customFormat="1" ht="47.25" hidden="1" customHeight="1" x14ac:dyDescent="0.35">
      <c r="A669" s="92">
        <v>3719310</v>
      </c>
      <c r="B669" s="92">
        <v>9310</v>
      </c>
      <c r="C669" s="110" t="s">
        <v>15</v>
      </c>
      <c r="D669" s="153">
        <f>E669</f>
        <v>100460100</v>
      </c>
      <c r="E669" s="98">
        <f>E742+E813</f>
        <v>100460100</v>
      </c>
      <c r="F669" s="98">
        <f>F742+F813</f>
        <v>100460100</v>
      </c>
      <c r="G669" s="98">
        <f>G742+G813</f>
        <v>0</v>
      </c>
      <c r="H669" s="98"/>
      <c r="I669" s="98"/>
      <c r="J669" s="98"/>
      <c r="K669" s="98"/>
      <c r="L669" s="98"/>
      <c r="M669" s="98"/>
      <c r="N669" s="98"/>
      <c r="O669" s="98">
        <f>O742</f>
        <v>0</v>
      </c>
      <c r="P669" s="98"/>
      <c r="Q669" s="98"/>
      <c r="R669" s="98"/>
      <c r="S669" s="98"/>
      <c r="T669" s="79"/>
      <c r="U669" s="79"/>
      <c r="V669" s="79"/>
      <c r="W669" s="79"/>
      <c r="X669" s="80"/>
      <c r="Y669" s="79"/>
      <c r="Z669" s="81"/>
      <c r="AA669" s="82"/>
      <c r="AB669" s="83"/>
      <c r="AC669" s="82"/>
      <c r="AD669" s="84"/>
    </row>
    <row r="670" spans="1:30" s="85" customFormat="1" ht="20.25" hidden="1" customHeight="1" x14ac:dyDescent="0.35">
      <c r="A670" s="131"/>
      <c r="B670" s="131"/>
      <c r="C670" s="130" t="s">
        <v>252</v>
      </c>
      <c r="D670" s="155">
        <f t="shared" si="52"/>
        <v>0</v>
      </c>
      <c r="E670" s="98">
        <f t="shared" si="53"/>
        <v>0</v>
      </c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79"/>
      <c r="U670" s="79"/>
      <c r="V670" s="79"/>
      <c r="W670" s="79"/>
      <c r="X670" s="80"/>
      <c r="Y670" s="79"/>
      <c r="Z670" s="81"/>
      <c r="AA670" s="82"/>
      <c r="AB670" s="83"/>
      <c r="AC670" s="82"/>
      <c r="AD670" s="84"/>
    </row>
    <row r="671" spans="1:30" s="85" customFormat="1" ht="18.75" hidden="1" customHeight="1" x14ac:dyDescent="0.35">
      <c r="A671" s="99" t="s">
        <v>16</v>
      </c>
      <c r="B671" s="99"/>
      <c r="C671" s="96" t="s">
        <v>17</v>
      </c>
      <c r="D671" s="152">
        <f t="shared" si="52"/>
        <v>0</v>
      </c>
      <c r="E671" s="98">
        <f t="shared" si="53"/>
        <v>0</v>
      </c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79"/>
      <c r="U671" s="79"/>
      <c r="V671" s="79"/>
      <c r="W671" s="79"/>
      <c r="X671" s="80"/>
      <c r="Y671" s="79"/>
      <c r="Z671" s="81"/>
      <c r="AA671" s="82"/>
      <c r="AB671" s="83"/>
      <c r="AC671" s="82"/>
      <c r="AD671" s="84"/>
    </row>
    <row r="672" spans="1:30" s="85" customFormat="1" ht="18.75" hidden="1" customHeight="1" x14ac:dyDescent="0.35">
      <c r="A672" s="99" t="s">
        <v>18</v>
      </c>
      <c r="B672" s="99"/>
      <c r="C672" s="96" t="s">
        <v>19</v>
      </c>
      <c r="D672" s="152">
        <f t="shared" si="52"/>
        <v>0</v>
      </c>
      <c r="E672" s="98">
        <f t="shared" si="53"/>
        <v>0</v>
      </c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79"/>
      <c r="U672" s="79"/>
      <c r="V672" s="79"/>
      <c r="W672" s="79"/>
      <c r="X672" s="80"/>
      <c r="Y672" s="79"/>
      <c r="Z672" s="81"/>
      <c r="AA672" s="82"/>
      <c r="AB672" s="83"/>
      <c r="AC672" s="82"/>
      <c r="AD672" s="84"/>
    </row>
    <row r="673" spans="1:30" s="85" customFormat="1" ht="18.75" hidden="1" customHeight="1" x14ac:dyDescent="0.35">
      <c r="A673" s="99" t="s">
        <v>20</v>
      </c>
      <c r="B673" s="99"/>
      <c r="C673" s="96" t="s">
        <v>21</v>
      </c>
      <c r="D673" s="152">
        <f t="shared" si="52"/>
        <v>0</v>
      </c>
      <c r="E673" s="98">
        <f t="shared" si="53"/>
        <v>0</v>
      </c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79"/>
      <c r="U673" s="79"/>
      <c r="V673" s="79"/>
      <c r="W673" s="79"/>
      <c r="X673" s="80"/>
      <c r="Y673" s="79"/>
      <c r="Z673" s="81"/>
      <c r="AA673" s="82"/>
      <c r="AB673" s="83"/>
      <c r="AC673" s="82"/>
      <c r="AD673" s="84"/>
    </row>
    <row r="674" spans="1:30" s="85" customFormat="1" ht="18.75" hidden="1" customHeight="1" x14ac:dyDescent="0.35">
      <c r="A674" s="99" t="s">
        <v>22</v>
      </c>
      <c r="B674" s="99"/>
      <c r="C674" s="96" t="s">
        <v>23</v>
      </c>
      <c r="D674" s="152">
        <f t="shared" si="52"/>
        <v>0</v>
      </c>
      <c r="E674" s="98">
        <f t="shared" si="53"/>
        <v>0</v>
      </c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79"/>
      <c r="U674" s="79"/>
      <c r="V674" s="79"/>
      <c r="W674" s="79"/>
      <c r="X674" s="80"/>
      <c r="Y674" s="79"/>
      <c r="Z674" s="81"/>
      <c r="AA674" s="82"/>
      <c r="AB674" s="83"/>
      <c r="AC674" s="82"/>
      <c r="AD674" s="84"/>
    </row>
    <row r="675" spans="1:30" s="85" customFormat="1" ht="18.75" hidden="1" customHeight="1" x14ac:dyDescent="0.35">
      <c r="A675" s="99" t="s">
        <v>24</v>
      </c>
      <c r="B675" s="99"/>
      <c r="C675" s="96" t="s">
        <v>25</v>
      </c>
      <c r="D675" s="152">
        <f t="shared" si="52"/>
        <v>0</v>
      </c>
      <c r="E675" s="98">
        <f t="shared" si="53"/>
        <v>0</v>
      </c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79"/>
      <c r="U675" s="79"/>
      <c r="V675" s="79"/>
      <c r="W675" s="79"/>
      <c r="X675" s="80"/>
      <c r="Y675" s="79"/>
      <c r="Z675" s="81"/>
      <c r="AA675" s="82"/>
      <c r="AB675" s="83"/>
      <c r="AC675" s="82"/>
      <c r="AD675" s="84"/>
    </row>
    <row r="676" spans="1:30" s="85" customFormat="1" ht="18.75" hidden="1" customHeight="1" x14ac:dyDescent="0.35">
      <c r="A676" s="99" t="s">
        <v>26</v>
      </c>
      <c r="B676" s="99"/>
      <c r="C676" s="96" t="s">
        <v>27</v>
      </c>
      <c r="D676" s="152">
        <f t="shared" si="52"/>
        <v>0</v>
      </c>
      <c r="E676" s="98">
        <f t="shared" si="53"/>
        <v>0</v>
      </c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79"/>
      <c r="U676" s="79"/>
      <c r="V676" s="79"/>
      <c r="W676" s="79"/>
      <c r="X676" s="80"/>
      <c r="Y676" s="79"/>
      <c r="Z676" s="81"/>
      <c r="AA676" s="82"/>
      <c r="AB676" s="83"/>
      <c r="AC676" s="82"/>
      <c r="AD676" s="84"/>
    </row>
    <row r="677" spans="1:30" s="85" customFormat="1" ht="18.75" hidden="1" customHeight="1" x14ac:dyDescent="0.35">
      <c r="A677" s="99" t="s">
        <v>28</v>
      </c>
      <c r="B677" s="99"/>
      <c r="C677" s="96" t="s">
        <v>29</v>
      </c>
      <c r="D677" s="152">
        <f t="shared" si="52"/>
        <v>0</v>
      </c>
      <c r="E677" s="98">
        <f t="shared" si="53"/>
        <v>0</v>
      </c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79"/>
      <c r="U677" s="79"/>
      <c r="V677" s="79"/>
      <c r="W677" s="79"/>
      <c r="X677" s="80"/>
      <c r="Y677" s="79"/>
      <c r="Z677" s="81"/>
      <c r="AA677" s="82"/>
      <c r="AB677" s="83"/>
      <c r="AC677" s="82"/>
      <c r="AD677" s="84"/>
    </row>
    <row r="678" spans="1:30" s="85" customFormat="1" ht="18.75" hidden="1" customHeight="1" x14ac:dyDescent="0.35">
      <c r="A678" s="99" t="s">
        <v>30</v>
      </c>
      <c r="B678" s="99"/>
      <c r="C678" s="96" t="s">
        <v>31</v>
      </c>
      <c r="D678" s="152">
        <f t="shared" si="52"/>
        <v>0</v>
      </c>
      <c r="E678" s="98">
        <f t="shared" si="53"/>
        <v>0</v>
      </c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79"/>
      <c r="U678" s="79"/>
      <c r="V678" s="79"/>
      <c r="W678" s="79"/>
      <c r="X678" s="80"/>
      <c r="Y678" s="79"/>
      <c r="Z678" s="81"/>
      <c r="AA678" s="82"/>
      <c r="AB678" s="83"/>
      <c r="AC678" s="82"/>
      <c r="AD678" s="84"/>
    </row>
    <row r="679" spans="1:30" s="85" customFormat="1" ht="18.75" hidden="1" customHeight="1" x14ac:dyDescent="0.35">
      <c r="A679" s="99" t="s">
        <v>32</v>
      </c>
      <c r="B679" s="99"/>
      <c r="C679" s="96" t="s">
        <v>33</v>
      </c>
      <c r="D679" s="152">
        <f t="shared" si="52"/>
        <v>0</v>
      </c>
      <c r="E679" s="98">
        <f t="shared" si="53"/>
        <v>0</v>
      </c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79"/>
      <c r="U679" s="79"/>
      <c r="V679" s="79"/>
      <c r="W679" s="79"/>
      <c r="X679" s="80"/>
      <c r="Y679" s="79"/>
      <c r="Z679" s="81"/>
      <c r="AA679" s="82"/>
      <c r="AB679" s="83"/>
      <c r="AC679" s="82"/>
      <c r="AD679" s="84"/>
    </row>
    <row r="680" spans="1:30" s="85" customFormat="1" ht="18.75" hidden="1" customHeight="1" x14ac:dyDescent="0.35">
      <c r="A680" s="99" t="s">
        <v>34</v>
      </c>
      <c r="B680" s="99"/>
      <c r="C680" s="96" t="s">
        <v>35</v>
      </c>
      <c r="D680" s="152">
        <f t="shared" si="52"/>
        <v>0</v>
      </c>
      <c r="E680" s="98">
        <f t="shared" si="53"/>
        <v>0</v>
      </c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79"/>
      <c r="U680" s="79"/>
      <c r="V680" s="79"/>
      <c r="W680" s="79"/>
      <c r="X680" s="80"/>
      <c r="Y680" s="79"/>
      <c r="Z680" s="81"/>
      <c r="AA680" s="82"/>
      <c r="AB680" s="83"/>
      <c r="AC680" s="82"/>
      <c r="AD680" s="84"/>
    </row>
    <row r="681" spans="1:30" s="85" customFormat="1" ht="18.75" hidden="1" customHeight="1" x14ac:dyDescent="0.35">
      <c r="A681" s="99" t="s">
        <v>36</v>
      </c>
      <c r="B681" s="99"/>
      <c r="C681" s="96" t="s">
        <v>37</v>
      </c>
      <c r="D681" s="152">
        <f t="shared" si="52"/>
        <v>0</v>
      </c>
      <c r="E681" s="98">
        <f t="shared" si="53"/>
        <v>0</v>
      </c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79"/>
      <c r="U681" s="79"/>
      <c r="V681" s="79"/>
      <c r="W681" s="79"/>
      <c r="X681" s="80"/>
      <c r="Y681" s="79"/>
      <c r="Z681" s="81"/>
      <c r="AA681" s="82"/>
      <c r="AB681" s="83"/>
      <c r="AC681" s="82"/>
      <c r="AD681" s="84"/>
    </row>
    <row r="682" spans="1:30" s="85" customFormat="1" ht="20.25" hidden="1" customHeight="1" x14ac:dyDescent="0.35">
      <c r="A682" s="104" t="s">
        <v>38</v>
      </c>
      <c r="B682" s="99"/>
      <c r="C682" s="96" t="s">
        <v>39</v>
      </c>
      <c r="D682" s="152">
        <f t="shared" si="52"/>
        <v>0</v>
      </c>
      <c r="E682" s="98">
        <f t="shared" si="53"/>
        <v>0</v>
      </c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79"/>
      <c r="U682" s="79"/>
      <c r="V682" s="79"/>
      <c r="W682" s="79"/>
      <c r="X682" s="80"/>
      <c r="Y682" s="79"/>
      <c r="Z682" s="81"/>
      <c r="AA682" s="82"/>
      <c r="AB682" s="83"/>
      <c r="AC682" s="82"/>
      <c r="AD682" s="84"/>
    </row>
    <row r="683" spans="1:30" s="85" customFormat="1" ht="18.75" hidden="1" customHeight="1" x14ac:dyDescent="0.35">
      <c r="A683" s="99" t="s">
        <v>40</v>
      </c>
      <c r="B683" s="99"/>
      <c r="C683" s="96" t="s">
        <v>41</v>
      </c>
      <c r="D683" s="152">
        <f t="shared" si="52"/>
        <v>0</v>
      </c>
      <c r="E683" s="98">
        <f t="shared" si="53"/>
        <v>0</v>
      </c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79"/>
      <c r="U683" s="79"/>
      <c r="V683" s="79"/>
      <c r="W683" s="79"/>
      <c r="X683" s="80"/>
      <c r="Y683" s="79"/>
      <c r="Z683" s="81"/>
      <c r="AA683" s="82"/>
      <c r="AB683" s="83"/>
      <c r="AC683" s="82"/>
      <c r="AD683" s="84"/>
    </row>
    <row r="684" spans="1:30" s="85" customFormat="1" ht="18.75" hidden="1" customHeight="1" x14ac:dyDescent="0.35">
      <c r="A684" s="99" t="s">
        <v>42</v>
      </c>
      <c r="B684" s="99"/>
      <c r="C684" s="96" t="s">
        <v>43</v>
      </c>
      <c r="D684" s="152">
        <f t="shared" si="52"/>
        <v>0</v>
      </c>
      <c r="E684" s="98">
        <f t="shared" si="53"/>
        <v>0</v>
      </c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79"/>
      <c r="U684" s="79"/>
      <c r="V684" s="79"/>
      <c r="W684" s="79"/>
      <c r="X684" s="80"/>
      <c r="Y684" s="79"/>
      <c r="Z684" s="81"/>
      <c r="AA684" s="82"/>
      <c r="AB684" s="83"/>
      <c r="AC684" s="82"/>
      <c r="AD684" s="84"/>
    </row>
    <row r="685" spans="1:30" s="85" customFormat="1" ht="18.75" hidden="1" customHeight="1" x14ac:dyDescent="0.35">
      <c r="A685" s="99" t="s">
        <v>44</v>
      </c>
      <c r="B685" s="99"/>
      <c r="C685" s="96" t="s">
        <v>45</v>
      </c>
      <c r="D685" s="152">
        <f t="shared" si="52"/>
        <v>0</v>
      </c>
      <c r="E685" s="98">
        <f t="shared" si="53"/>
        <v>0</v>
      </c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79"/>
      <c r="U685" s="79"/>
      <c r="V685" s="79"/>
      <c r="W685" s="79"/>
      <c r="X685" s="80"/>
      <c r="Y685" s="79"/>
      <c r="Z685" s="81"/>
      <c r="AA685" s="82"/>
      <c r="AB685" s="83"/>
      <c r="AC685" s="82"/>
      <c r="AD685" s="84"/>
    </row>
    <row r="686" spans="1:30" s="85" customFormat="1" ht="18.75" hidden="1" customHeight="1" x14ac:dyDescent="0.35">
      <c r="A686" s="99" t="s">
        <v>46</v>
      </c>
      <c r="B686" s="99"/>
      <c r="C686" s="96" t="s">
        <v>47</v>
      </c>
      <c r="D686" s="152">
        <f t="shared" si="52"/>
        <v>0</v>
      </c>
      <c r="E686" s="98">
        <f t="shared" si="53"/>
        <v>0</v>
      </c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79"/>
      <c r="U686" s="79"/>
      <c r="V686" s="79"/>
      <c r="W686" s="79"/>
      <c r="X686" s="80"/>
      <c r="Y686" s="79"/>
      <c r="Z686" s="81"/>
      <c r="AA686" s="82"/>
      <c r="AB686" s="83"/>
      <c r="AC686" s="82"/>
      <c r="AD686" s="84"/>
    </row>
    <row r="687" spans="1:30" s="85" customFormat="1" ht="18.75" hidden="1" customHeight="1" x14ac:dyDescent="0.35">
      <c r="A687" s="99" t="s">
        <v>48</v>
      </c>
      <c r="B687" s="99"/>
      <c r="C687" s="96" t="s">
        <v>49</v>
      </c>
      <c r="D687" s="152">
        <f t="shared" si="52"/>
        <v>0</v>
      </c>
      <c r="E687" s="98">
        <f t="shared" si="53"/>
        <v>0</v>
      </c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79"/>
      <c r="U687" s="79"/>
      <c r="V687" s="79"/>
      <c r="W687" s="79"/>
      <c r="X687" s="80"/>
      <c r="Y687" s="79"/>
      <c r="Z687" s="81"/>
      <c r="AA687" s="82"/>
      <c r="AB687" s="83"/>
      <c r="AC687" s="82"/>
      <c r="AD687" s="84"/>
    </row>
    <row r="688" spans="1:30" s="85" customFormat="1" ht="18.75" hidden="1" customHeight="1" x14ac:dyDescent="0.35">
      <c r="A688" s="99" t="s">
        <v>50</v>
      </c>
      <c r="B688" s="99"/>
      <c r="C688" s="96" t="s">
        <v>51</v>
      </c>
      <c r="D688" s="152">
        <f t="shared" si="52"/>
        <v>0</v>
      </c>
      <c r="E688" s="98">
        <f t="shared" si="53"/>
        <v>0</v>
      </c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79"/>
      <c r="U688" s="79"/>
      <c r="V688" s="79"/>
      <c r="W688" s="79"/>
      <c r="X688" s="80"/>
      <c r="Y688" s="79"/>
      <c r="Z688" s="81"/>
      <c r="AA688" s="82"/>
      <c r="AB688" s="83"/>
      <c r="AC688" s="82"/>
      <c r="AD688" s="84"/>
    </row>
    <row r="689" spans="1:30" s="85" customFormat="1" ht="18.75" hidden="1" customHeight="1" x14ac:dyDescent="0.35">
      <c r="A689" s="99" t="s">
        <v>52</v>
      </c>
      <c r="B689" s="99"/>
      <c r="C689" s="96" t="s">
        <v>53</v>
      </c>
      <c r="D689" s="152">
        <f t="shared" si="52"/>
        <v>0</v>
      </c>
      <c r="E689" s="98">
        <f t="shared" si="53"/>
        <v>0</v>
      </c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79"/>
      <c r="U689" s="79"/>
      <c r="V689" s="79"/>
      <c r="W689" s="79"/>
      <c r="X689" s="80"/>
      <c r="Y689" s="79"/>
      <c r="Z689" s="81"/>
      <c r="AA689" s="82"/>
      <c r="AB689" s="83"/>
      <c r="AC689" s="82"/>
      <c r="AD689" s="84"/>
    </row>
    <row r="690" spans="1:30" s="85" customFormat="1" ht="18.75" hidden="1" customHeight="1" x14ac:dyDescent="0.35">
      <c r="A690" s="99" t="s">
        <v>54</v>
      </c>
      <c r="B690" s="99"/>
      <c r="C690" s="96" t="s">
        <v>55</v>
      </c>
      <c r="D690" s="152">
        <f t="shared" si="52"/>
        <v>0</v>
      </c>
      <c r="E690" s="98">
        <f t="shared" si="53"/>
        <v>0</v>
      </c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79"/>
      <c r="U690" s="79"/>
      <c r="V690" s="79"/>
      <c r="W690" s="79"/>
      <c r="X690" s="80"/>
      <c r="Y690" s="79"/>
      <c r="Z690" s="81"/>
      <c r="AA690" s="82"/>
      <c r="AB690" s="83"/>
      <c r="AC690" s="82"/>
      <c r="AD690" s="84"/>
    </row>
    <row r="691" spans="1:30" s="85" customFormat="1" ht="18.75" hidden="1" customHeight="1" x14ac:dyDescent="0.35">
      <c r="A691" s="99" t="s">
        <v>56</v>
      </c>
      <c r="B691" s="99"/>
      <c r="C691" s="96" t="s">
        <v>57</v>
      </c>
      <c r="D691" s="152">
        <f t="shared" si="52"/>
        <v>0</v>
      </c>
      <c r="E691" s="98">
        <f t="shared" si="53"/>
        <v>0</v>
      </c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79"/>
      <c r="U691" s="79"/>
      <c r="V691" s="79"/>
      <c r="W691" s="79"/>
      <c r="X691" s="80"/>
      <c r="Y691" s="79"/>
      <c r="Z691" s="81"/>
      <c r="AA691" s="82"/>
      <c r="AB691" s="83"/>
      <c r="AC691" s="82"/>
      <c r="AD691" s="84"/>
    </row>
    <row r="692" spans="1:30" s="85" customFormat="1" ht="18.75" hidden="1" customHeight="1" x14ac:dyDescent="0.35">
      <c r="A692" s="99" t="s">
        <v>58</v>
      </c>
      <c r="B692" s="99"/>
      <c r="C692" s="96" t="s">
        <v>59</v>
      </c>
      <c r="D692" s="152">
        <f t="shared" si="52"/>
        <v>0</v>
      </c>
      <c r="E692" s="98">
        <f t="shared" si="53"/>
        <v>0</v>
      </c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79"/>
      <c r="U692" s="79"/>
      <c r="V692" s="79"/>
      <c r="W692" s="79"/>
      <c r="X692" s="80"/>
      <c r="Y692" s="79"/>
      <c r="Z692" s="81"/>
      <c r="AA692" s="82"/>
      <c r="AB692" s="83"/>
      <c r="AC692" s="82"/>
      <c r="AD692" s="84"/>
    </row>
    <row r="693" spans="1:30" s="85" customFormat="1" ht="18.75" hidden="1" customHeight="1" x14ac:dyDescent="0.35">
      <c r="A693" s="99" t="s">
        <v>60</v>
      </c>
      <c r="B693" s="99"/>
      <c r="C693" s="96" t="s">
        <v>61</v>
      </c>
      <c r="D693" s="152">
        <f t="shared" si="52"/>
        <v>0</v>
      </c>
      <c r="E693" s="98">
        <f t="shared" si="53"/>
        <v>0</v>
      </c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79"/>
      <c r="U693" s="79"/>
      <c r="V693" s="79"/>
      <c r="W693" s="79"/>
      <c r="X693" s="80"/>
      <c r="Y693" s="79"/>
      <c r="Z693" s="81"/>
      <c r="AA693" s="82"/>
      <c r="AB693" s="83"/>
      <c r="AC693" s="82"/>
      <c r="AD693" s="84"/>
    </row>
    <row r="694" spans="1:30" s="85" customFormat="1" ht="18.75" hidden="1" customHeight="1" x14ac:dyDescent="0.35">
      <c r="A694" s="99" t="s">
        <v>62</v>
      </c>
      <c r="B694" s="99"/>
      <c r="C694" s="96" t="s">
        <v>63</v>
      </c>
      <c r="D694" s="152">
        <f t="shared" si="52"/>
        <v>0</v>
      </c>
      <c r="E694" s="98">
        <f t="shared" si="53"/>
        <v>0</v>
      </c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79"/>
      <c r="U694" s="79"/>
      <c r="V694" s="79"/>
      <c r="W694" s="79"/>
      <c r="X694" s="80"/>
      <c r="Y694" s="79"/>
      <c r="Z694" s="81"/>
      <c r="AA694" s="82"/>
      <c r="AB694" s="83"/>
      <c r="AC694" s="82"/>
      <c r="AD694" s="84"/>
    </row>
    <row r="695" spans="1:30" s="85" customFormat="1" ht="18.75" hidden="1" customHeight="1" x14ac:dyDescent="0.35">
      <c r="A695" s="99" t="s">
        <v>64</v>
      </c>
      <c r="B695" s="99"/>
      <c r="C695" s="96" t="s">
        <v>65</v>
      </c>
      <c r="D695" s="152">
        <f t="shared" si="52"/>
        <v>0</v>
      </c>
      <c r="E695" s="98">
        <f t="shared" si="53"/>
        <v>0</v>
      </c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79"/>
      <c r="U695" s="79"/>
      <c r="V695" s="79"/>
      <c r="W695" s="79"/>
      <c r="X695" s="80"/>
      <c r="Y695" s="79"/>
      <c r="Z695" s="81"/>
      <c r="AA695" s="82"/>
      <c r="AB695" s="83"/>
      <c r="AC695" s="82"/>
      <c r="AD695" s="84"/>
    </row>
    <row r="696" spans="1:30" s="85" customFormat="1" ht="18.75" hidden="1" customHeight="1" x14ac:dyDescent="0.35">
      <c r="A696" s="99" t="s">
        <v>66</v>
      </c>
      <c r="B696" s="99"/>
      <c r="C696" s="96" t="s">
        <v>67</v>
      </c>
      <c r="D696" s="152">
        <f t="shared" si="52"/>
        <v>0</v>
      </c>
      <c r="E696" s="98">
        <f t="shared" si="53"/>
        <v>0</v>
      </c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79"/>
      <c r="U696" s="79"/>
      <c r="V696" s="79"/>
      <c r="W696" s="79"/>
      <c r="X696" s="80"/>
      <c r="Y696" s="79"/>
      <c r="Z696" s="81"/>
      <c r="AA696" s="82"/>
      <c r="AB696" s="83"/>
      <c r="AC696" s="82"/>
      <c r="AD696" s="84"/>
    </row>
    <row r="697" spans="1:30" s="85" customFormat="1" ht="18.75" hidden="1" customHeight="1" x14ac:dyDescent="0.35">
      <c r="A697" s="99" t="s">
        <v>68</v>
      </c>
      <c r="B697" s="99"/>
      <c r="C697" s="96" t="s">
        <v>69</v>
      </c>
      <c r="D697" s="152">
        <f t="shared" si="52"/>
        <v>0</v>
      </c>
      <c r="E697" s="98">
        <f t="shared" si="53"/>
        <v>0</v>
      </c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79"/>
      <c r="U697" s="79"/>
      <c r="V697" s="79"/>
      <c r="W697" s="79"/>
      <c r="X697" s="80"/>
      <c r="Y697" s="79"/>
      <c r="Z697" s="81"/>
      <c r="AA697" s="82"/>
      <c r="AB697" s="83"/>
      <c r="AC697" s="82"/>
      <c r="AD697" s="84"/>
    </row>
    <row r="698" spans="1:30" s="85" customFormat="1" ht="18.75" hidden="1" customHeight="1" x14ac:dyDescent="0.35">
      <c r="A698" s="99" t="s">
        <v>70</v>
      </c>
      <c r="B698" s="99"/>
      <c r="C698" s="96" t="s">
        <v>71</v>
      </c>
      <c r="D698" s="152">
        <f t="shared" si="52"/>
        <v>0</v>
      </c>
      <c r="E698" s="98">
        <f t="shared" si="53"/>
        <v>0</v>
      </c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79"/>
      <c r="U698" s="79"/>
      <c r="V698" s="79"/>
      <c r="W698" s="79"/>
      <c r="X698" s="80"/>
      <c r="Y698" s="79"/>
      <c r="Z698" s="81"/>
      <c r="AA698" s="82"/>
      <c r="AB698" s="83"/>
      <c r="AC698" s="82"/>
      <c r="AD698" s="84"/>
    </row>
    <row r="699" spans="1:30" s="85" customFormat="1" ht="18.75" hidden="1" customHeight="1" x14ac:dyDescent="0.35">
      <c r="A699" s="99" t="s">
        <v>72</v>
      </c>
      <c r="B699" s="99"/>
      <c r="C699" s="96" t="s">
        <v>73</v>
      </c>
      <c r="D699" s="152">
        <f t="shared" si="52"/>
        <v>0</v>
      </c>
      <c r="E699" s="98">
        <f t="shared" si="53"/>
        <v>0</v>
      </c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79"/>
      <c r="U699" s="79"/>
      <c r="V699" s="79"/>
      <c r="W699" s="79"/>
      <c r="X699" s="80"/>
      <c r="Y699" s="79"/>
      <c r="Z699" s="81"/>
      <c r="AA699" s="82"/>
      <c r="AB699" s="83"/>
      <c r="AC699" s="82"/>
      <c r="AD699" s="84"/>
    </row>
    <row r="700" spans="1:30" s="85" customFormat="1" ht="18.75" hidden="1" customHeight="1" x14ac:dyDescent="0.35">
      <c r="A700" s="95" t="s">
        <v>74</v>
      </c>
      <c r="B700" s="95"/>
      <c r="C700" s="96" t="s">
        <v>75</v>
      </c>
      <c r="D700" s="152">
        <f t="shared" si="52"/>
        <v>0</v>
      </c>
      <c r="E700" s="98">
        <f t="shared" si="53"/>
        <v>0</v>
      </c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79"/>
      <c r="U700" s="79"/>
      <c r="V700" s="79"/>
      <c r="W700" s="79"/>
      <c r="X700" s="80"/>
      <c r="Y700" s="79"/>
      <c r="Z700" s="81"/>
      <c r="AA700" s="82"/>
      <c r="AB700" s="83"/>
      <c r="AC700" s="82"/>
      <c r="AD700" s="84"/>
    </row>
    <row r="701" spans="1:30" s="85" customFormat="1" ht="18.75" hidden="1" customHeight="1" x14ac:dyDescent="0.35">
      <c r="A701" s="95" t="s">
        <v>76</v>
      </c>
      <c r="B701" s="95"/>
      <c r="C701" s="96" t="s">
        <v>77</v>
      </c>
      <c r="D701" s="152">
        <f t="shared" si="52"/>
        <v>0</v>
      </c>
      <c r="E701" s="98">
        <f t="shared" si="53"/>
        <v>0</v>
      </c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79"/>
      <c r="U701" s="79"/>
      <c r="V701" s="79"/>
      <c r="W701" s="79"/>
      <c r="X701" s="80"/>
      <c r="Y701" s="79"/>
      <c r="Z701" s="81"/>
      <c r="AA701" s="82"/>
      <c r="AB701" s="83"/>
      <c r="AC701" s="82"/>
      <c r="AD701" s="84"/>
    </row>
    <row r="702" spans="1:30" s="85" customFormat="1" ht="18.75" hidden="1" customHeight="1" x14ac:dyDescent="0.35">
      <c r="A702" s="95" t="s">
        <v>78</v>
      </c>
      <c r="B702" s="95"/>
      <c r="C702" s="96" t="s">
        <v>79</v>
      </c>
      <c r="D702" s="152">
        <f t="shared" si="52"/>
        <v>0</v>
      </c>
      <c r="E702" s="98">
        <f t="shared" si="53"/>
        <v>0</v>
      </c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79"/>
      <c r="U702" s="79"/>
      <c r="V702" s="79"/>
      <c r="W702" s="79"/>
      <c r="X702" s="80"/>
      <c r="Y702" s="79"/>
      <c r="Z702" s="81"/>
      <c r="AA702" s="82"/>
      <c r="AB702" s="83"/>
      <c r="AC702" s="82"/>
      <c r="AD702" s="84"/>
    </row>
    <row r="703" spans="1:30" s="85" customFormat="1" ht="18.75" hidden="1" customHeight="1" x14ac:dyDescent="0.35">
      <c r="A703" s="95" t="s">
        <v>80</v>
      </c>
      <c r="B703" s="95"/>
      <c r="C703" s="96" t="s">
        <v>81</v>
      </c>
      <c r="D703" s="152">
        <f t="shared" si="52"/>
        <v>0</v>
      </c>
      <c r="E703" s="98">
        <f t="shared" si="53"/>
        <v>0</v>
      </c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79"/>
      <c r="U703" s="79"/>
      <c r="V703" s="79"/>
      <c r="W703" s="79"/>
      <c r="X703" s="80"/>
      <c r="Y703" s="79"/>
      <c r="Z703" s="81"/>
      <c r="AA703" s="82"/>
      <c r="AB703" s="83"/>
      <c r="AC703" s="82"/>
      <c r="AD703" s="84"/>
    </row>
    <row r="704" spans="1:30" s="85" customFormat="1" ht="40.5" hidden="1" customHeight="1" x14ac:dyDescent="0.35">
      <c r="A704" s="101"/>
      <c r="B704" s="101"/>
      <c r="C704" s="102" t="s">
        <v>253</v>
      </c>
      <c r="D704" s="155">
        <f t="shared" si="52"/>
        <v>0</v>
      </c>
      <c r="E704" s="98">
        <f t="shared" si="53"/>
        <v>0</v>
      </c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79"/>
      <c r="U704" s="79"/>
      <c r="V704" s="79"/>
      <c r="W704" s="79"/>
      <c r="X704" s="80"/>
      <c r="Y704" s="79"/>
      <c r="Z704" s="81"/>
      <c r="AA704" s="82"/>
      <c r="AB704" s="83"/>
      <c r="AC704" s="82"/>
      <c r="AD704" s="84"/>
    </row>
    <row r="705" spans="1:30" s="85" customFormat="1" ht="18.75" hidden="1" customHeight="1" x14ac:dyDescent="0.35">
      <c r="A705" s="95" t="s">
        <v>82</v>
      </c>
      <c r="B705" s="95"/>
      <c r="C705" s="96" t="s">
        <v>83</v>
      </c>
      <c r="D705" s="152">
        <f t="shared" si="52"/>
        <v>0</v>
      </c>
      <c r="E705" s="98">
        <f t="shared" si="53"/>
        <v>0</v>
      </c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79"/>
      <c r="U705" s="79"/>
      <c r="V705" s="79"/>
      <c r="W705" s="79"/>
      <c r="X705" s="80"/>
      <c r="Y705" s="79"/>
      <c r="Z705" s="81"/>
      <c r="AA705" s="82"/>
      <c r="AB705" s="83"/>
      <c r="AC705" s="82"/>
      <c r="AD705" s="84"/>
    </row>
    <row r="706" spans="1:30" s="85" customFormat="1" ht="18.75" hidden="1" customHeight="1" x14ac:dyDescent="0.35">
      <c r="A706" s="95" t="s">
        <v>84</v>
      </c>
      <c r="B706" s="95"/>
      <c r="C706" s="96" t="s">
        <v>85</v>
      </c>
      <c r="D706" s="152">
        <f t="shared" si="52"/>
        <v>0</v>
      </c>
      <c r="E706" s="98">
        <f t="shared" si="53"/>
        <v>0</v>
      </c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79"/>
      <c r="U706" s="79"/>
      <c r="V706" s="79"/>
      <c r="W706" s="79"/>
      <c r="X706" s="80"/>
      <c r="Y706" s="79"/>
      <c r="Z706" s="81"/>
      <c r="AA706" s="82"/>
      <c r="AB706" s="83"/>
      <c r="AC706" s="82"/>
      <c r="AD706" s="84"/>
    </row>
    <row r="707" spans="1:30" s="85" customFormat="1" ht="18.75" hidden="1" customHeight="1" x14ac:dyDescent="0.35">
      <c r="A707" s="95" t="s">
        <v>86</v>
      </c>
      <c r="B707" s="95"/>
      <c r="C707" s="96" t="s">
        <v>87</v>
      </c>
      <c r="D707" s="152">
        <f t="shared" si="52"/>
        <v>0</v>
      </c>
      <c r="E707" s="98">
        <f t="shared" si="53"/>
        <v>0</v>
      </c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79"/>
      <c r="U707" s="79"/>
      <c r="V707" s="79"/>
      <c r="W707" s="79"/>
      <c r="X707" s="80"/>
      <c r="Y707" s="79"/>
      <c r="Z707" s="81"/>
      <c r="AA707" s="82"/>
      <c r="AB707" s="83"/>
      <c r="AC707" s="82"/>
      <c r="AD707" s="84"/>
    </row>
    <row r="708" spans="1:30" s="85" customFormat="1" ht="18.75" hidden="1" customHeight="1" x14ac:dyDescent="0.35">
      <c r="A708" s="95" t="s">
        <v>88</v>
      </c>
      <c r="B708" s="95"/>
      <c r="C708" s="96" t="s">
        <v>89</v>
      </c>
      <c r="D708" s="152">
        <f t="shared" si="52"/>
        <v>0</v>
      </c>
      <c r="E708" s="98">
        <f t="shared" si="53"/>
        <v>0</v>
      </c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79"/>
      <c r="U708" s="79"/>
      <c r="V708" s="79"/>
      <c r="W708" s="79"/>
      <c r="X708" s="80"/>
      <c r="Y708" s="79"/>
      <c r="Z708" s="81"/>
      <c r="AA708" s="82"/>
      <c r="AB708" s="83"/>
      <c r="AC708" s="82"/>
      <c r="AD708" s="84"/>
    </row>
    <row r="709" spans="1:30" s="85" customFormat="1" ht="18.75" hidden="1" customHeight="1" x14ac:dyDescent="0.35">
      <c r="A709" s="95" t="s">
        <v>90</v>
      </c>
      <c r="B709" s="95"/>
      <c r="C709" s="96" t="s">
        <v>91</v>
      </c>
      <c r="D709" s="152">
        <f t="shared" si="52"/>
        <v>0</v>
      </c>
      <c r="E709" s="98">
        <f t="shared" si="53"/>
        <v>0</v>
      </c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79"/>
      <c r="U709" s="79"/>
      <c r="V709" s="79"/>
      <c r="W709" s="79"/>
      <c r="X709" s="80"/>
      <c r="Y709" s="79"/>
      <c r="Z709" s="81"/>
      <c r="AA709" s="82"/>
      <c r="AB709" s="83"/>
      <c r="AC709" s="82"/>
      <c r="AD709" s="84"/>
    </row>
    <row r="710" spans="1:30" s="85" customFormat="1" ht="18.75" hidden="1" customHeight="1" x14ac:dyDescent="0.35">
      <c r="A710" s="95" t="s">
        <v>92</v>
      </c>
      <c r="B710" s="95"/>
      <c r="C710" s="96" t="s">
        <v>93</v>
      </c>
      <c r="D710" s="152">
        <f t="shared" si="52"/>
        <v>0</v>
      </c>
      <c r="E710" s="98">
        <f t="shared" si="53"/>
        <v>0</v>
      </c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79"/>
      <c r="U710" s="79"/>
      <c r="V710" s="79"/>
      <c r="W710" s="79"/>
      <c r="X710" s="80"/>
      <c r="Y710" s="79"/>
      <c r="Z710" s="81"/>
      <c r="AA710" s="82"/>
      <c r="AB710" s="83"/>
      <c r="AC710" s="82"/>
      <c r="AD710" s="84"/>
    </row>
    <row r="711" spans="1:30" s="85" customFormat="1" ht="18.75" hidden="1" customHeight="1" x14ac:dyDescent="0.35">
      <c r="A711" s="95" t="s">
        <v>94</v>
      </c>
      <c r="B711" s="95"/>
      <c r="C711" s="96" t="s">
        <v>95</v>
      </c>
      <c r="D711" s="152">
        <f t="shared" si="52"/>
        <v>0</v>
      </c>
      <c r="E711" s="98">
        <f t="shared" si="53"/>
        <v>0</v>
      </c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79"/>
      <c r="U711" s="79"/>
      <c r="V711" s="79"/>
      <c r="W711" s="79"/>
      <c r="X711" s="80"/>
      <c r="Y711" s="79"/>
      <c r="Z711" s="81"/>
      <c r="AA711" s="82"/>
      <c r="AB711" s="83"/>
      <c r="AC711" s="82"/>
      <c r="AD711" s="84"/>
    </row>
    <row r="712" spans="1:30" s="85" customFormat="1" ht="18.75" hidden="1" customHeight="1" x14ac:dyDescent="0.35">
      <c r="A712" s="95" t="s">
        <v>96</v>
      </c>
      <c r="B712" s="95"/>
      <c r="C712" s="96" t="s">
        <v>97</v>
      </c>
      <c r="D712" s="152">
        <f t="shared" si="52"/>
        <v>0</v>
      </c>
      <c r="E712" s="98">
        <f t="shared" si="53"/>
        <v>0</v>
      </c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79"/>
      <c r="U712" s="79"/>
      <c r="V712" s="79"/>
      <c r="W712" s="79"/>
      <c r="X712" s="80"/>
      <c r="Y712" s="79"/>
      <c r="Z712" s="81"/>
      <c r="AA712" s="82"/>
      <c r="AB712" s="83"/>
      <c r="AC712" s="82"/>
      <c r="AD712" s="84"/>
    </row>
    <row r="713" spans="1:30" s="85" customFormat="1" ht="18.75" hidden="1" customHeight="1" x14ac:dyDescent="0.35">
      <c r="A713" s="95" t="s">
        <v>98</v>
      </c>
      <c r="B713" s="95"/>
      <c r="C713" s="96" t="s">
        <v>99</v>
      </c>
      <c r="D713" s="152">
        <f t="shared" si="52"/>
        <v>0</v>
      </c>
      <c r="E713" s="98">
        <f t="shared" si="53"/>
        <v>0</v>
      </c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79"/>
      <c r="U713" s="79"/>
      <c r="V713" s="79"/>
      <c r="W713" s="79"/>
      <c r="X713" s="80"/>
      <c r="Y713" s="79"/>
      <c r="Z713" s="81"/>
      <c r="AA713" s="82"/>
      <c r="AB713" s="83"/>
      <c r="AC713" s="82"/>
      <c r="AD713" s="84"/>
    </row>
    <row r="714" spans="1:30" s="85" customFormat="1" ht="18.75" hidden="1" customHeight="1" x14ac:dyDescent="0.35">
      <c r="A714" s="95" t="s">
        <v>100</v>
      </c>
      <c r="B714" s="95"/>
      <c r="C714" s="96" t="s">
        <v>101</v>
      </c>
      <c r="D714" s="152">
        <f t="shared" si="52"/>
        <v>0</v>
      </c>
      <c r="E714" s="98">
        <f t="shared" si="53"/>
        <v>0</v>
      </c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79"/>
      <c r="U714" s="79"/>
      <c r="V714" s="79"/>
      <c r="W714" s="79"/>
      <c r="X714" s="80"/>
      <c r="Y714" s="79"/>
      <c r="Z714" s="81"/>
      <c r="AA714" s="82"/>
      <c r="AB714" s="83"/>
      <c r="AC714" s="82"/>
      <c r="AD714" s="84"/>
    </row>
    <row r="715" spans="1:30" s="85" customFormat="1" ht="18.75" hidden="1" customHeight="1" x14ac:dyDescent="0.35">
      <c r="A715" s="95" t="s">
        <v>102</v>
      </c>
      <c r="B715" s="95"/>
      <c r="C715" s="96" t="s">
        <v>103</v>
      </c>
      <c r="D715" s="152">
        <f t="shared" si="52"/>
        <v>0</v>
      </c>
      <c r="E715" s="98">
        <f t="shared" si="53"/>
        <v>0</v>
      </c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79"/>
      <c r="U715" s="79"/>
      <c r="V715" s="79"/>
      <c r="W715" s="79"/>
      <c r="X715" s="80"/>
      <c r="Y715" s="79"/>
      <c r="Z715" s="81"/>
      <c r="AA715" s="82"/>
      <c r="AB715" s="83"/>
      <c r="AC715" s="82"/>
      <c r="AD715" s="84"/>
    </row>
    <row r="716" spans="1:30" s="85" customFormat="1" ht="18.75" hidden="1" customHeight="1" x14ac:dyDescent="0.35">
      <c r="A716" s="95" t="s">
        <v>104</v>
      </c>
      <c r="B716" s="95"/>
      <c r="C716" s="96" t="s">
        <v>105</v>
      </c>
      <c r="D716" s="152">
        <f t="shared" si="52"/>
        <v>0</v>
      </c>
      <c r="E716" s="98">
        <f t="shared" si="53"/>
        <v>0</v>
      </c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79"/>
      <c r="U716" s="79"/>
      <c r="V716" s="79"/>
      <c r="W716" s="79"/>
      <c r="X716" s="80"/>
      <c r="Y716" s="79"/>
      <c r="Z716" s="81"/>
      <c r="AA716" s="82"/>
      <c r="AB716" s="83"/>
      <c r="AC716" s="82"/>
      <c r="AD716" s="84"/>
    </row>
    <row r="717" spans="1:30" s="85" customFormat="1" ht="18.75" hidden="1" customHeight="1" x14ac:dyDescent="0.35">
      <c r="A717" s="95" t="s">
        <v>106</v>
      </c>
      <c r="B717" s="95"/>
      <c r="C717" s="96" t="s">
        <v>107</v>
      </c>
      <c r="D717" s="152">
        <f t="shared" si="52"/>
        <v>0</v>
      </c>
      <c r="E717" s="98">
        <f t="shared" si="53"/>
        <v>0</v>
      </c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79"/>
      <c r="U717" s="79"/>
      <c r="V717" s="79"/>
      <c r="W717" s="79"/>
      <c r="X717" s="80"/>
      <c r="Y717" s="79"/>
      <c r="Z717" s="81"/>
      <c r="AA717" s="82"/>
      <c r="AB717" s="83"/>
      <c r="AC717" s="82"/>
      <c r="AD717" s="84"/>
    </row>
    <row r="718" spans="1:30" s="85" customFormat="1" ht="18.75" hidden="1" customHeight="1" x14ac:dyDescent="0.35">
      <c r="A718" s="95" t="s">
        <v>108</v>
      </c>
      <c r="B718" s="95"/>
      <c r="C718" s="96" t="s">
        <v>109</v>
      </c>
      <c r="D718" s="152">
        <f t="shared" si="52"/>
        <v>0</v>
      </c>
      <c r="E718" s="98">
        <f t="shared" si="53"/>
        <v>0</v>
      </c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79"/>
      <c r="U718" s="79"/>
      <c r="V718" s="79"/>
      <c r="W718" s="79"/>
      <c r="X718" s="80"/>
      <c r="Y718" s="79"/>
      <c r="Z718" s="81"/>
      <c r="AA718" s="82"/>
      <c r="AB718" s="83"/>
      <c r="AC718" s="82"/>
      <c r="AD718" s="84"/>
    </row>
    <row r="719" spans="1:30" s="85" customFormat="1" ht="18.75" hidden="1" customHeight="1" x14ac:dyDescent="0.35">
      <c r="A719" s="95" t="s">
        <v>110</v>
      </c>
      <c r="B719" s="95"/>
      <c r="C719" s="96" t="s">
        <v>111</v>
      </c>
      <c r="D719" s="152">
        <f t="shared" si="52"/>
        <v>0</v>
      </c>
      <c r="E719" s="98">
        <f t="shared" si="53"/>
        <v>0</v>
      </c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79"/>
      <c r="U719" s="79"/>
      <c r="V719" s="79"/>
      <c r="W719" s="79"/>
      <c r="X719" s="80"/>
      <c r="Y719" s="79"/>
      <c r="Z719" s="81"/>
      <c r="AA719" s="82"/>
      <c r="AB719" s="83"/>
      <c r="AC719" s="82"/>
      <c r="AD719" s="84"/>
    </row>
    <row r="720" spans="1:30" s="85" customFormat="1" ht="18.75" hidden="1" customHeight="1" x14ac:dyDescent="0.35">
      <c r="A720" s="95" t="s">
        <v>112</v>
      </c>
      <c r="B720" s="95"/>
      <c r="C720" s="96" t="s">
        <v>113</v>
      </c>
      <c r="D720" s="152">
        <f t="shared" si="52"/>
        <v>0</v>
      </c>
      <c r="E720" s="98">
        <f t="shared" si="53"/>
        <v>0</v>
      </c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79"/>
      <c r="U720" s="79"/>
      <c r="V720" s="79"/>
      <c r="W720" s="79"/>
      <c r="X720" s="80"/>
      <c r="Y720" s="79"/>
      <c r="Z720" s="81"/>
      <c r="AA720" s="82"/>
      <c r="AB720" s="83"/>
      <c r="AC720" s="82"/>
      <c r="AD720" s="84"/>
    </row>
    <row r="721" spans="1:30" s="85" customFormat="1" ht="18.75" hidden="1" customHeight="1" x14ac:dyDescent="0.35">
      <c r="A721" s="95" t="s">
        <v>114</v>
      </c>
      <c r="B721" s="95"/>
      <c r="C721" s="96" t="s">
        <v>115</v>
      </c>
      <c r="D721" s="152">
        <f t="shared" si="52"/>
        <v>0</v>
      </c>
      <c r="E721" s="98">
        <f t="shared" si="53"/>
        <v>0</v>
      </c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79"/>
      <c r="U721" s="79"/>
      <c r="V721" s="79"/>
      <c r="W721" s="79"/>
      <c r="X721" s="80"/>
      <c r="Y721" s="79"/>
      <c r="Z721" s="81"/>
      <c r="AA721" s="82"/>
      <c r="AB721" s="83"/>
      <c r="AC721" s="82"/>
      <c r="AD721" s="84"/>
    </row>
    <row r="722" spans="1:30" s="85" customFormat="1" ht="18.75" hidden="1" customHeight="1" x14ac:dyDescent="0.35">
      <c r="A722" s="95" t="s">
        <v>116</v>
      </c>
      <c r="B722" s="95"/>
      <c r="C722" s="96" t="s">
        <v>117</v>
      </c>
      <c r="D722" s="152">
        <f t="shared" si="52"/>
        <v>0</v>
      </c>
      <c r="E722" s="98">
        <f t="shared" si="53"/>
        <v>0</v>
      </c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79"/>
      <c r="U722" s="79"/>
      <c r="V722" s="79"/>
      <c r="W722" s="79"/>
      <c r="X722" s="80"/>
      <c r="Y722" s="79"/>
      <c r="Z722" s="81"/>
      <c r="AA722" s="82"/>
      <c r="AB722" s="83"/>
      <c r="AC722" s="82"/>
      <c r="AD722" s="84"/>
    </row>
    <row r="723" spans="1:30" s="85" customFormat="1" ht="18.75" hidden="1" customHeight="1" x14ac:dyDescent="0.35">
      <c r="A723" s="95" t="s">
        <v>118</v>
      </c>
      <c r="B723" s="95"/>
      <c r="C723" s="96" t="s">
        <v>119</v>
      </c>
      <c r="D723" s="152">
        <f t="shared" si="52"/>
        <v>0</v>
      </c>
      <c r="E723" s="98">
        <f t="shared" si="53"/>
        <v>0</v>
      </c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79"/>
      <c r="U723" s="79"/>
      <c r="V723" s="79"/>
      <c r="W723" s="79"/>
      <c r="X723" s="80"/>
      <c r="Y723" s="79"/>
      <c r="Z723" s="81"/>
      <c r="AA723" s="82"/>
      <c r="AB723" s="83"/>
      <c r="AC723" s="82"/>
      <c r="AD723" s="84"/>
    </row>
    <row r="724" spans="1:30" s="85" customFormat="1" ht="18.75" hidden="1" customHeight="1" x14ac:dyDescent="0.35">
      <c r="A724" s="95" t="s">
        <v>120</v>
      </c>
      <c r="B724" s="95"/>
      <c r="C724" s="96" t="s">
        <v>121</v>
      </c>
      <c r="D724" s="152">
        <f t="shared" si="52"/>
        <v>0</v>
      </c>
      <c r="E724" s="98">
        <f t="shared" si="53"/>
        <v>0</v>
      </c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79"/>
      <c r="U724" s="79"/>
      <c r="V724" s="79"/>
      <c r="W724" s="79"/>
      <c r="X724" s="80"/>
      <c r="Y724" s="79"/>
      <c r="Z724" s="81"/>
      <c r="AA724" s="82"/>
      <c r="AB724" s="83"/>
      <c r="AC724" s="82"/>
      <c r="AD724" s="84"/>
    </row>
    <row r="725" spans="1:30" s="85" customFormat="1" ht="18.75" hidden="1" customHeight="1" x14ac:dyDescent="0.35">
      <c r="A725" s="95" t="s">
        <v>122</v>
      </c>
      <c r="B725" s="95"/>
      <c r="C725" s="96" t="s">
        <v>123</v>
      </c>
      <c r="D725" s="152">
        <f t="shared" si="52"/>
        <v>0</v>
      </c>
      <c r="E725" s="98">
        <f t="shared" si="53"/>
        <v>0</v>
      </c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79"/>
      <c r="U725" s="79"/>
      <c r="V725" s="79"/>
      <c r="W725" s="79"/>
      <c r="X725" s="80"/>
      <c r="Y725" s="79"/>
      <c r="Z725" s="81"/>
      <c r="AA725" s="82"/>
      <c r="AB725" s="83"/>
      <c r="AC725" s="82"/>
      <c r="AD725" s="84"/>
    </row>
    <row r="726" spans="1:30" s="85" customFormat="1" ht="18.75" hidden="1" customHeight="1" x14ac:dyDescent="0.35">
      <c r="A726" s="95" t="s">
        <v>124</v>
      </c>
      <c r="B726" s="95"/>
      <c r="C726" s="96" t="s">
        <v>125</v>
      </c>
      <c r="D726" s="152">
        <f t="shared" si="52"/>
        <v>0</v>
      </c>
      <c r="E726" s="98">
        <f t="shared" si="53"/>
        <v>0</v>
      </c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79"/>
      <c r="U726" s="79"/>
      <c r="V726" s="79"/>
      <c r="W726" s="79"/>
      <c r="X726" s="80"/>
      <c r="Y726" s="79"/>
      <c r="Z726" s="81"/>
      <c r="AA726" s="82"/>
      <c r="AB726" s="83"/>
      <c r="AC726" s="82"/>
      <c r="AD726" s="84"/>
    </row>
    <row r="727" spans="1:30" s="85" customFormat="1" ht="18.75" hidden="1" customHeight="1" x14ac:dyDescent="0.35">
      <c r="A727" s="95" t="s">
        <v>126</v>
      </c>
      <c r="B727" s="95"/>
      <c r="C727" s="96" t="s">
        <v>127</v>
      </c>
      <c r="D727" s="152">
        <f t="shared" si="52"/>
        <v>0</v>
      </c>
      <c r="E727" s="98">
        <f t="shared" si="53"/>
        <v>0</v>
      </c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79"/>
      <c r="U727" s="79"/>
      <c r="V727" s="79"/>
      <c r="W727" s="79"/>
      <c r="X727" s="80"/>
      <c r="Y727" s="79"/>
      <c r="Z727" s="81"/>
      <c r="AA727" s="82"/>
      <c r="AB727" s="83"/>
      <c r="AC727" s="82"/>
      <c r="AD727" s="84"/>
    </row>
    <row r="728" spans="1:30" s="85" customFormat="1" ht="18.75" hidden="1" customHeight="1" x14ac:dyDescent="0.35">
      <c r="A728" s="95" t="s">
        <v>128</v>
      </c>
      <c r="B728" s="95"/>
      <c r="C728" s="96" t="s">
        <v>129</v>
      </c>
      <c r="D728" s="152">
        <f t="shared" si="52"/>
        <v>0</v>
      </c>
      <c r="E728" s="98">
        <f t="shared" si="53"/>
        <v>0</v>
      </c>
      <c r="F728" s="98"/>
      <c r="G728" s="98"/>
      <c r="H728" s="98"/>
      <c r="I728" s="98"/>
      <c r="J728" s="98"/>
      <c r="K728" s="98"/>
      <c r="L728" s="98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80"/>
      <c r="Y728" s="79"/>
      <c r="Z728" s="81"/>
      <c r="AA728" s="82"/>
      <c r="AB728" s="83"/>
      <c r="AC728" s="82"/>
      <c r="AD728" s="84"/>
    </row>
    <row r="729" spans="1:30" s="85" customFormat="1" ht="18.75" hidden="1" customHeight="1" x14ac:dyDescent="0.35">
      <c r="A729" s="95" t="s">
        <v>130</v>
      </c>
      <c r="B729" s="95"/>
      <c r="C729" s="96" t="s">
        <v>131</v>
      </c>
      <c r="D729" s="152">
        <f t="shared" si="52"/>
        <v>0</v>
      </c>
      <c r="E729" s="98">
        <f t="shared" si="53"/>
        <v>0</v>
      </c>
      <c r="F729" s="98"/>
      <c r="G729" s="98"/>
      <c r="H729" s="98"/>
      <c r="I729" s="98"/>
      <c r="J729" s="98"/>
      <c r="K729" s="98"/>
      <c r="L729" s="98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80"/>
      <c r="Y729" s="79"/>
      <c r="Z729" s="81"/>
      <c r="AA729" s="82"/>
      <c r="AB729" s="83"/>
      <c r="AC729" s="82"/>
      <c r="AD729" s="84"/>
    </row>
    <row r="730" spans="1:30" s="85" customFormat="1" ht="18.75" hidden="1" customHeight="1" x14ac:dyDescent="0.35">
      <c r="A730" s="95" t="s">
        <v>132</v>
      </c>
      <c r="B730" s="95"/>
      <c r="C730" s="96" t="s">
        <v>133</v>
      </c>
      <c r="D730" s="152">
        <f t="shared" si="52"/>
        <v>0</v>
      </c>
      <c r="E730" s="98">
        <f t="shared" si="53"/>
        <v>0</v>
      </c>
      <c r="F730" s="98"/>
      <c r="G730" s="98"/>
      <c r="H730" s="98"/>
      <c r="I730" s="98"/>
      <c r="J730" s="98"/>
      <c r="K730" s="98"/>
      <c r="L730" s="98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80"/>
      <c r="Y730" s="79"/>
      <c r="Z730" s="81"/>
      <c r="AA730" s="82"/>
      <c r="AB730" s="83"/>
      <c r="AC730" s="82"/>
      <c r="AD730" s="84"/>
    </row>
    <row r="731" spans="1:30" s="85" customFormat="1" ht="18.75" hidden="1" customHeight="1" x14ac:dyDescent="0.35">
      <c r="A731" s="95" t="s">
        <v>134</v>
      </c>
      <c r="B731" s="95"/>
      <c r="C731" s="96" t="s">
        <v>135</v>
      </c>
      <c r="D731" s="152">
        <f t="shared" ref="D731:D794" si="58">E731</f>
        <v>0</v>
      </c>
      <c r="E731" s="98">
        <f t="shared" ref="E731:E748" si="59">F731</f>
        <v>0</v>
      </c>
      <c r="F731" s="98"/>
      <c r="G731" s="98"/>
      <c r="H731" s="98"/>
      <c r="I731" s="98"/>
      <c r="J731" s="98"/>
      <c r="K731" s="98"/>
      <c r="L731" s="98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80"/>
      <c r="Y731" s="79"/>
      <c r="Z731" s="81"/>
      <c r="AA731" s="82"/>
      <c r="AB731" s="83"/>
      <c r="AC731" s="82"/>
      <c r="AD731" s="84"/>
    </row>
    <row r="732" spans="1:30" s="85" customFormat="1" ht="18.75" hidden="1" customHeight="1" x14ac:dyDescent="0.35">
      <c r="A732" s="95" t="s">
        <v>136</v>
      </c>
      <c r="B732" s="95"/>
      <c r="C732" s="96" t="s">
        <v>137</v>
      </c>
      <c r="D732" s="152">
        <f t="shared" si="58"/>
        <v>0</v>
      </c>
      <c r="E732" s="98">
        <f t="shared" si="59"/>
        <v>0</v>
      </c>
      <c r="F732" s="98"/>
      <c r="G732" s="98"/>
      <c r="H732" s="98"/>
      <c r="I732" s="98"/>
      <c r="J732" s="98"/>
      <c r="K732" s="98"/>
      <c r="L732" s="98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80"/>
      <c r="Y732" s="79"/>
      <c r="Z732" s="81"/>
      <c r="AA732" s="82"/>
      <c r="AB732" s="83"/>
      <c r="AC732" s="82"/>
      <c r="AD732" s="84"/>
    </row>
    <row r="733" spans="1:30" s="85" customFormat="1" ht="18.75" hidden="1" customHeight="1" x14ac:dyDescent="0.35">
      <c r="A733" s="95" t="s">
        <v>138</v>
      </c>
      <c r="B733" s="95"/>
      <c r="C733" s="96" t="s">
        <v>139</v>
      </c>
      <c r="D733" s="152">
        <f t="shared" si="58"/>
        <v>0</v>
      </c>
      <c r="E733" s="98">
        <f t="shared" si="59"/>
        <v>0</v>
      </c>
      <c r="F733" s="98"/>
      <c r="G733" s="98"/>
      <c r="H733" s="98"/>
      <c r="I733" s="98"/>
      <c r="J733" s="98"/>
      <c r="K733" s="98"/>
      <c r="L733" s="98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80"/>
      <c r="Y733" s="79"/>
      <c r="Z733" s="81"/>
      <c r="AA733" s="82"/>
      <c r="AB733" s="83"/>
      <c r="AC733" s="82"/>
      <c r="AD733" s="84"/>
    </row>
    <row r="734" spans="1:30" s="85" customFormat="1" ht="18.75" hidden="1" customHeight="1" x14ac:dyDescent="0.35">
      <c r="A734" s="95" t="s">
        <v>140</v>
      </c>
      <c r="B734" s="95"/>
      <c r="C734" s="96" t="s">
        <v>141</v>
      </c>
      <c r="D734" s="152">
        <f t="shared" si="58"/>
        <v>0</v>
      </c>
      <c r="E734" s="98">
        <f t="shared" si="59"/>
        <v>0</v>
      </c>
      <c r="F734" s="98"/>
      <c r="G734" s="98"/>
      <c r="H734" s="98"/>
      <c r="I734" s="98"/>
      <c r="J734" s="98"/>
      <c r="K734" s="98"/>
      <c r="L734" s="98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80"/>
      <c r="Y734" s="79"/>
      <c r="Z734" s="81"/>
      <c r="AA734" s="82"/>
      <c r="AB734" s="83"/>
      <c r="AC734" s="82"/>
      <c r="AD734" s="84"/>
    </row>
    <row r="735" spans="1:30" s="85" customFormat="1" ht="18.75" hidden="1" customHeight="1" x14ac:dyDescent="0.35">
      <c r="A735" s="95" t="s">
        <v>142</v>
      </c>
      <c r="B735" s="95"/>
      <c r="C735" s="96" t="s">
        <v>143</v>
      </c>
      <c r="D735" s="152">
        <f t="shared" si="58"/>
        <v>0</v>
      </c>
      <c r="E735" s="98">
        <f t="shared" si="59"/>
        <v>0</v>
      </c>
      <c r="F735" s="98"/>
      <c r="G735" s="98"/>
      <c r="H735" s="98"/>
      <c r="I735" s="98"/>
      <c r="J735" s="98"/>
      <c r="K735" s="98"/>
      <c r="L735" s="98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80"/>
      <c r="Y735" s="79"/>
      <c r="Z735" s="81"/>
      <c r="AA735" s="82"/>
      <c r="AB735" s="83"/>
      <c r="AC735" s="82"/>
      <c r="AD735" s="84"/>
    </row>
    <row r="736" spans="1:30" s="85" customFormat="1" ht="18.75" hidden="1" customHeight="1" x14ac:dyDescent="0.35">
      <c r="A736" s="95" t="s">
        <v>144</v>
      </c>
      <c r="B736" s="95"/>
      <c r="C736" s="96" t="s">
        <v>145</v>
      </c>
      <c r="D736" s="152">
        <f t="shared" si="58"/>
        <v>0</v>
      </c>
      <c r="E736" s="98">
        <f t="shared" si="59"/>
        <v>0</v>
      </c>
      <c r="F736" s="98"/>
      <c r="G736" s="98"/>
      <c r="H736" s="98"/>
      <c r="I736" s="98"/>
      <c r="J736" s="98"/>
      <c r="K736" s="98"/>
      <c r="L736" s="98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80"/>
      <c r="Y736" s="79"/>
      <c r="Z736" s="81"/>
      <c r="AA736" s="82"/>
      <c r="AB736" s="83"/>
      <c r="AC736" s="82"/>
      <c r="AD736" s="84"/>
    </row>
    <row r="737" spans="1:30" s="85" customFormat="1" ht="18.75" hidden="1" customHeight="1" x14ac:dyDescent="0.35">
      <c r="A737" s="95" t="s">
        <v>146</v>
      </c>
      <c r="B737" s="95"/>
      <c r="C737" s="96" t="s">
        <v>147</v>
      </c>
      <c r="D737" s="152">
        <f t="shared" si="58"/>
        <v>0</v>
      </c>
      <c r="E737" s="98">
        <f t="shared" si="59"/>
        <v>0</v>
      </c>
      <c r="F737" s="98"/>
      <c r="G737" s="98"/>
      <c r="H737" s="98"/>
      <c r="I737" s="98"/>
      <c r="J737" s="98"/>
      <c r="K737" s="98"/>
      <c r="L737" s="98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80"/>
      <c r="Y737" s="79"/>
      <c r="Z737" s="81"/>
      <c r="AA737" s="82"/>
      <c r="AB737" s="83"/>
      <c r="AC737" s="82"/>
      <c r="AD737" s="84"/>
    </row>
    <row r="738" spans="1:30" s="85" customFormat="1" ht="18.75" hidden="1" customHeight="1" x14ac:dyDescent="0.35">
      <c r="A738" s="95" t="s">
        <v>148</v>
      </c>
      <c r="B738" s="95"/>
      <c r="C738" s="96" t="s">
        <v>149</v>
      </c>
      <c r="D738" s="152">
        <f t="shared" si="58"/>
        <v>0</v>
      </c>
      <c r="E738" s="98">
        <f t="shared" si="59"/>
        <v>0</v>
      </c>
      <c r="F738" s="98"/>
      <c r="G738" s="98"/>
      <c r="H738" s="98"/>
      <c r="I738" s="98"/>
      <c r="J738" s="98"/>
      <c r="K738" s="98"/>
      <c r="L738" s="98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80"/>
      <c r="Y738" s="79"/>
      <c r="Z738" s="81"/>
      <c r="AA738" s="82"/>
      <c r="AB738" s="83"/>
      <c r="AC738" s="82"/>
      <c r="AD738" s="84"/>
    </row>
    <row r="739" spans="1:30" s="85" customFormat="1" ht="18.75" hidden="1" customHeight="1" x14ac:dyDescent="0.35">
      <c r="A739" s="95" t="s">
        <v>150</v>
      </c>
      <c r="B739" s="95"/>
      <c r="C739" s="96" t="s">
        <v>151</v>
      </c>
      <c r="D739" s="152">
        <f t="shared" si="58"/>
        <v>0</v>
      </c>
      <c r="E739" s="98">
        <f t="shared" si="59"/>
        <v>0</v>
      </c>
      <c r="F739" s="98"/>
      <c r="G739" s="98"/>
      <c r="H739" s="98"/>
      <c r="I739" s="98"/>
      <c r="J739" s="98"/>
      <c r="K739" s="98"/>
      <c r="L739" s="98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80"/>
      <c r="Y739" s="79"/>
      <c r="Z739" s="81"/>
      <c r="AA739" s="82"/>
      <c r="AB739" s="83"/>
      <c r="AC739" s="82"/>
      <c r="AD739" s="84"/>
    </row>
    <row r="740" spans="1:30" s="85" customFormat="1" ht="18.75" hidden="1" customHeight="1" x14ac:dyDescent="0.35">
      <c r="A740" s="95" t="s">
        <v>152</v>
      </c>
      <c r="B740" s="95"/>
      <c r="C740" s="96" t="s">
        <v>153</v>
      </c>
      <c r="D740" s="152">
        <f t="shared" si="58"/>
        <v>0</v>
      </c>
      <c r="E740" s="98">
        <f t="shared" si="59"/>
        <v>0</v>
      </c>
      <c r="F740" s="98"/>
      <c r="G740" s="98"/>
      <c r="H740" s="98"/>
      <c r="I740" s="98"/>
      <c r="J740" s="98"/>
      <c r="K740" s="98"/>
      <c r="L740" s="98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80"/>
      <c r="Y740" s="79"/>
      <c r="Z740" s="81"/>
      <c r="AA740" s="82"/>
      <c r="AB740" s="83"/>
      <c r="AC740" s="82"/>
      <c r="AD740" s="84"/>
    </row>
    <row r="741" spans="1:30" s="85" customFormat="1" ht="18.75" hidden="1" customHeight="1" x14ac:dyDescent="0.35">
      <c r="A741" s="99" t="s">
        <v>0</v>
      </c>
      <c r="B741" s="99"/>
      <c r="C741" s="100" t="s">
        <v>154</v>
      </c>
      <c r="D741" s="152">
        <f t="shared" si="58"/>
        <v>0</v>
      </c>
      <c r="E741" s="98">
        <f t="shared" si="59"/>
        <v>0</v>
      </c>
      <c r="F741" s="98"/>
      <c r="G741" s="98"/>
      <c r="H741" s="98"/>
      <c r="I741" s="98"/>
      <c r="J741" s="98"/>
      <c r="K741" s="98"/>
      <c r="L741" s="98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80"/>
      <c r="Y741" s="79"/>
      <c r="Z741" s="81"/>
      <c r="AA741" s="82"/>
      <c r="AB741" s="83"/>
      <c r="AC741" s="82"/>
      <c r="AD741" s="84"/>
    </row>
    <row r="742" spans="1:30" s="85" customFormat="1" ht="50.25" hidden="1" customHeight="1" x14ac:dyDescent="0.35">
      <c r="A742" s="101"/>
      <c r="B742" s="101"/>
      <c r="C742" s="102" t="s">
        <v>314</v>
      </c>
      <c r="D742" s="153">
        <f>E742</f>
        <v>81579300</v>
      </c>
      <c r="E742" s="98">
        <f>SUM(E749:E810)</f>
        <v>81579300</v>
      </c>
      <c r="F742" s="98">
        <f>SUM(F749:F810)</f>
        <v>81579300</v>
      </c>
      <c r="G742" s="98">
        <f>SUM(G749:G810)</f>
        <v>0</v>
      </c>
      <c r="H742" s="98"/>
      <c r="I742" s="98"/>
      <c r="J742" s="98"/>
      <c r="K742" s="98"/>
      <c r="L742" s="98"/>
      <c r="M742" s="79"/>
      <c r="N742" s="79"/>
      <c r="O742" s="79">
        <f>SUM(O749:O812)</f>
        <v>0</v>
      </c>
      <c r="P742" s="79"/>
      <c r="Q742" s="79"/>
      <c r="R742" s="79"/>
      <c r="S742" s="79"/>
      <c r="T742" s="79"/>
      <c r="U742" s="79"/>
      <c r="V742" s="79"/>
      <c r="W742" s="79"/>
      <c r="X742" s="80"/>
      <c r="Y742" s="79"/>
      <c r="Z742" s="81"/>
      <c r="AA742" s="82"/>
      <c r="AB742" s="83"/>
      <c r="AC742" s="82"/>
      <c r="AD742" s="84"/>
    </row>
    <row r="743" spans="1:30" s="85" customFormat="1" ht="18.75" hidden="1" customHeight="1" x14ac:dyDescent="0.35">
      <c r="A743" s="99" t="s">
        <v>16</v>
      </c>
      <c r="B743" s="99"/>
      <c r="C743" s="96" t="s">
        <v>17</v>
      </c>
      <c r="D743" s="152">
        <f t="shared" si="58"/>
        <v>0</v>
      </c>
      <c r="E743" s="98">
        <f t="shared" si="59"/>
        <v>0</v>
      </c>
      <c r="F743" s="98"/>
      <c r="G743" s="98"/>
      <c r="H743" s="98"/>
      <c r="I743" s="98"/>
      <c r="J743" s="98"/>
      <c r="K743" s="98"/>
      <c r="L743" s="98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80"/>
      <c r="Y743" s="79"/>
      <c r="Z743" s="81"/>
      <c r="AA743" s="82"/>
      <c r="AB743" s="83"/>
      <c r="AC743" s="82"/>
      <c r="AD743" s="84"/>
    </row>
    <row r="744" spans="1:30" s="85" customFormat="1" ht="18.75" hidden="1" customHeight="1" x14ac:dyDescent="0.35">
      <c r="A744" s="99" t="s">
        <v>18</v>
      </c>
      <c r="B744" s="99"/>
      <c r="C744" s="96" t="s">
        <v>19</v>
      </c>
      <c r="D744" s="152">
        <f t="shared" si="58"/>
        <v>0</v>
      </c>
      <c r="E744" s="98">
        <f t="shared" si="59"/>
        <v>0</v>
      </c>
      <c r="F744" s="98"/>
      <c r="G744" s="98"/>
      <c r="H744" s="98"/>
      <c r="I744" s="98"/>
      <c r="J744" s="98"/>
      <c r="K744" s="98"/>
      <c r="L744" s="98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80"/>
      <c r="Y744" s="79"/>
      <c r="Z744" s="81"/>
      <c r="AA744" s="82"/>
      <c r="AB744" s="83"/>
      <c r="AC744" s="82"/>
      <c r="AD744" s="84"/>
    </row>
    <row r="745" spans="1:30" s="85" customFormat="1" ht="18.75" hidden="1" customHeight="1" x14ac:dyDescent="0.35">
      <c r="A745" s="99" t="s">
        <v>20</v>
      </c>
      <c r="B745" s="99"/>
      <c r="C745" s="96" t="s">
        <v>21</v>
      </c>
      <c r="D745" s="152">
        <f t="shared" si="58"/>
        <v>0</v>
      </c>
      <c r="E745" s="98">
        <f t="shared" si="59"/>
        <v>0</v>
      </c>
      <c r="F745" s="98"/>
      <c r="G745" s="98"/>
      <c r="H745" s="98"/>
      <c r="I745" s="98"/>
      <c r="J745" s="98"/>
      <c r="K745" s="98"/>
      <c r="L745" s="98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80"/>
      <c r="Y745" s="79"/>
      <c r="Z745" s="81"/>
      <c r="AA745" s="82"/>
      <c r="AB745" s="83"/>
      <c r="AC745" s="82"/>
      <c r="AD745" s="84"/>
    </row>
    <row r="746" spans="1:30" s="85" customFormat="1" ht="18.75" hidden="1" customHeight="1" x14ac:dyDescent="0.35">
      <c r="A746" s="99" t="s">
        <v>22</v>
      </c>
      <c r="B746" s="99"/>
      <c r="C746" s="96" t="s">
        <v>23</v>
      </c>
      <c r="D746" s="152">
        <f t="shared" si="58"/>
        <v>0</v>
      </c>
      <c r="E746" s="98">
        <f t="shared" si="59"/>
        <v>0</v>
      </c>
      <c r="F746" s="98"/>
      <c r="G746" s="98"/>
      <c r="H746" s="98"/>
      <c r="I746" s="98"/>
      <c r="J746" s="98"/>
      <c r="K746" s="98"/>
      <c r="L746" s="98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80"/>
      <c r="Y746" s="79"/>
      <c r="Z746" s="81"/>
      <c r="AA746" s="82"/>
      <c r="AB746" s="83"/>
      <c r="AC746" s="82"/>
      <c r="AD746" s="84"/>
    </row>
    <row r="747" spans="1:30" s="85" customFormat="1" ht="18.75" hidden="1" customHeight="1" x14ac:dyDescent="0.35">
      <c r="A747" s="99" t="s">
        <v>24</v>
      </c>
      <c r="B747" s="99"/>
      <c r="C747" s="96" t="s">
        <v>25</v>
      </c>
      <c r="D747" s="152">
        <f t="shared" si="58"/>
        <v>0</v>
      </c>
      <c r="E747" s="98">
        <f t="shared" si="59"/>
        <v>0</v>
      </c>
      <c r="F747" s="98"/>
      <c r="G747" s="98"/>
      <c r="H747" s="98"/>
      <c r="I747" s="98"/>
      <c r="J747" s="98"/>
      <c r="K747" s="98"/>
      <c r="L747" s="98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80"/>
      <c r="Y747" s="79"/>
      <c r="Z747" s="81"/>
      <c r="AA747" s="82"/>
      <c r="AB747" s="83"/>
      <c r="AC747" s="82"/>
      <c r="AD747" s="84"/>
    </row>
    <row r="748" spans="1:30" s="85" customFormat="1" ht="18.75" hidden="1" customHeight="1" x14ac:dyDescent="0.35">
      <c r="A748" s="99" t="s">
        <v>26</v>
      </c>
      <c r="B748" s="99"/>
      <c r="C748" s="96" t="s">
        <v>27</v>
      </c>
      <c r="D748" s="152">
        <f t="shared" si="58"/>
        <v>0</v>
      </c>
      <c r="E748" s="98">
        <f t="shared" si="59"/>
        <v>0</v>
      </c>
      <c r="F748" s="98"/>
      <c r="G748" s="98"/>
      <c r="H748" s="98"/>
      <c r="I748" s="98"/>
      <c r="J748" s="98"/>
      <c r="K748" s="98"/>
      <c r="L748" s="98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80"/>
      <c r="Y748" s="79"/>
      <c r="Z748" s="81"/>
      <c r="AA748" s="82"/>
      <c r="AB748" s="83"/>
      <c r="AC748" s="82"/>
      <c r="AD748" s="84"/>
    </row>
    <row r="749" spans="1:30" s="85" customFormat="1" ht="18.75" hidden="1" customHeight="1" x14ac:dyDescent="0.35">
      <c r="A749" s="99" t="s">
        <v>28</v>
      </c>
      <c r="B749" s="99"/>
      <c r="C749" s="96" t="s">
        <v>29</v>
      </c>
      <c r="D749" s="152">
        <f t="shared" si="58"/>
        <v>2134780</v>
      </c>
      <c r="E749" s="98">
        <f>F749+G749+O749</f>
        <v>2134780</v>
      </c>
      <c r="F749" s="98">
        <v>2134780</v>
      </c>
      <c r="G749" s="98"/>
      <c r="H749" s="98"/>
      <c r="I749" s="98"/>
      <c r="J749" s="98"/>
      <c r="K749" s="98"/>
      <c r="L749" s="98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80"/>
      <c r="Y749" s="79"/>
      <c r="Z749" s="81"/>
      <c r="AA749" s="82"/>
      <c r="AB749" s="83"/>
      <c r="AC749" s="82"/>
      <c r="AD749" s="84"/>
    </row>
    <row r="750" spans="1:30" s="85" customFormat="1" ht="18.75" hidden="1" customHeight="1" x14ac:dyDescent="0.35">
      <c r="A750" s="99" t="s">
        <v>30</v>
      </c>
      <c r="B750" s="99"/>
      <c r="C750" s="96" t="s">
        <v>31</v>
      </c>
      <c r="D750" s="152">
        <f t="shared" si="58"/>
        <v>1524850</v>
      </c>
      <c r="E750" s="98">
        <f t="shared" ref="E750:E812" si="60">F750+G750+O750</f>
        <v>1524850</v>
      </c>
      <c r="F750" s="98">
        <v>1524850</v>
      </c>
      <c r="G750" s="98"/>
      <c r="H750" s="98"/>
      <c r="I750" s="98"/>
      <c r="J750" s="98"/>
      <c r="K750" s="98"/>
      <c r="L750" s="98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80"/>
      <c r="Y750" s="79"/>
      <c r="Z750" s="81"/>
      <c r="AA750" s="82"/>
      <c r="AB750" s="83"/>
      <c r="AC750" s="82"/>
      <c r="AD750" s="84"/>
    </row>
    <row r="751" spans="1:30" s="85" customFormat="1" ht="18.75" hidden="1" customHeight="1" x14ac:dyDescent="0.35">
      <c r="A751" s="99" t="s">
        <v>32</v>
      </c>
      <c r="B751" s="99"/>
      <c r="C751" s="96" t="s">
        <v>33</v>
      </c>
      <c r="D751" s="152">
        <f t="shared" si="58"/>
        <v>1829830</v>
      </c>
      <c r="E751" s="98">
        <f t="shared" si="60"/>
        <v>1829830</v>
      </c>
      <c r="F751" s="98">
        <v>1829830</v>
      </c>
      <c r="G751" s="98"/>
      <c r="H751" s="98"/>
      <c r="I751" s="98"/>
      <c r="J751" s="98"/>
      <c r="K751" s="98"/>
      <c r="L751" s="98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80"/>
      <c r="Y751" s="79"/>
      <c r="Z751" s="81"/>
      <c r="AA751" s="82"/>
      <c r="AB751" s="83"/>
      <c r="AC751" s="82"/>
      <c r="AD751" s="84"/>
    </row>
    <row r="752" spans="1:30" s="85" customFormat="1" ht="18.75" hidden="1" customHeight="1" x14ac:dyDescent="0.35">
      <c r="A752" s="99" t="s">
        <v>34</v>
      </c>
      <c r="B752" s="99"/>
      <c r="C752" s="96" t="s">
        <v>35</v>
      </c>
      <c r="D752" s="152">
        <f t="shared" si="58"/>
        <v>1524850</v>
      </c>
      <c r="E752" s="98">
        <f t="shared" si="60"/>
        <v>1524850</v>
      </c>
      <c r="F752" s="98">
        <v>1524850</v>
      </c>
      <c r="G752" s="98"/>
      <c r="H752" s="98"/>
      <c r="I752" s="98"/>
      <c r="J752" s="98"/>
      <c r="K752" s="98"/>
      <c r="L752" s="98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80"/>
      <c r="Y752" s="79"/>
      <c r="Z752" s="81"/>
      <c r="AA752" s="82"/>
      <c r="AB752" s="83"/>
      <c r="AC752" s="82"/>
      <c r="AD752" s="84"/>
    </row>
    <row r="753" spans="1:30" s="85" customFormat="1" ht="18.75" hidden="1" customHeight="1" x14ac:dyDescent="0.35">
      <c r="A753" s="99" t="s">
        <v>36</v>
      </c>
      <c r="B753" s="99"/>
      <c r="C753" s="96" t="s">
        <v>37</v>
      </c>
      <c r="D753" s="152">
        <f t="shared" si="58"/>
        <v>2134780</v>
      </c>
      <c r="E753" s="98">
        <f t="shared" si="60"/>
        <v>2134780</v>
      </c>
      <c r="F753" s="98">
        <v>2134780</v>
      </c>
      <c r="G753" s="98"/>
      <c r="H753" s="98"/>
      <c r="I753" s="98"/>
      <c r="J753" s="98"/>
      <c r="K753" s="98"/>
      <c r="L753" s="98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80"/>
      <c r="Y753" s="79"/>
      <c r="Z753" s="81"/>
      <c r="AA753" s="82"/>
      <c r="AB753" s="83"/>
      <c r="AC753" s="82"/>
      <c r="AD753" s="84"/>
    </row>
    <row r="754" spans="1:30" s="85" customFormat="1" ht="18.75" hidden="1" customHeight="1" x14ac:dyDescent="0.35">
      <c r="A754" s="99" t="s">
        <v>38</v>
      </c>
      <c r="B754" s="99"/>
      <c r="C754" s="96" t="s">
        <v>39</v>
      </c>
      <c r="D754" s="152">
        <f t="shared" si="58"/>
        <v>2439750</v>
      </c>
      <c r="E754" s="98">
        <f t="shared" si="60"/>
        <v>2439750</v>
      </c>
      <c r="F754" s="98">
        <v>2439750</v>
      </c>
      <c r="G754" s="98"/>
      <c r="H754" s="98"/>
      <c r="I754" s="98"/>
      <c r="J754" s="98"/>
      <c r="K754" s="98"/>
      <c r="L754" s="98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80"/>
      <c r="Y754" s="79"/>
      <c r="Z754" s="81"/>
      <c r="AA754" s="82"/>
      <c r="AB754" s="83"/>
      <c r="AC754" s="82"/>
      <c r="AD754" s="84"/>
    </row>
    <row r="755" spans="1:30" s="85" customFormat="1" ht="18.75" hidden="1" customHeight="1" x14ac:dyDescent="0.35">
      <c r="A755" s="99" t="s">
        <v>40</v>
      </c>
      <c r="B755" s="99"/>
      <c r="C755" s="96" t="s">
        <v>41</v>
      </c>
      <c r="D755" s="152">
        <f t="shared" si="58"/>
        <v>2439750</v>
      </c>
      <c r="E755" s="98">
        <f t="shared" si="60"/>
        <v>2439750</v>
      </c>
      <c r="F755" s="98">
        <v>2439750</v>
      </c>
      <c r="G755" s="98"/>
      <c r="H755" s="98"/>
      <c r="I755" s="98"/>
      <c r="J755" s="98"/>
      <c r="K755" s="98"/>
      <c r="L755" s="98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80"/>
      <c r="Y755" s="79"/>
      <c r="Z755" s="81"/>
      <c r="AA755" s="82"/>
      <c r="AB755" s="83"/>
      <c r="AC755" s="82"/>
      <c r="AD755" s="84"/>
    </row>
    <row r="756" spans="1:30" s="85" customFormat="1" ht="18.75" hidden="1" customHeight="1" x14ac:dyDescent="0.35">
      <c r="A756" s="99" t="s">
        <v>42</v>
      </c>
      <c r="B756" s="99"/>
      <c r="C756" s="96" t="s">
        <v>43</v>
      </c>
      <c r="D756" s="152">
        <f t="shared" si="58"/>
        <v>0</v>
      </c>
      <c r="E756" s="98">
        <f t="shared" si="60"/>
        <v>0</v>
      </c>
      <c r="F756" s="98"/>
      <c r="G756" s="98"/>
      <c r="H756" s="98"/>
      <c r="I756" s="98"/>
      <c r="J756" s="98"/>
      <c r="K756" s="98"/>
      <c r="L756" s="98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80"/>
      <c r="Y756" s="79"/>
      <c r="Z756" s="81"/>
      <c r="AA756" s="82"/>
      <c r="AB756" s="83"/>
      <c r="AC756" s="82"/>
      <c r="AD756" s="84"/>
    </row>
    <row r="757" spans="1:30" s="85" customFormat="1" ht="18.75" hidden="1" customHeight="1" x14ac:dyDescent="0.35">
      <c r="A757" s="99" t="s">
        <v>44</v>
      </c>
      <c r="B757" s="99"/>
      <c r="C757" s="96" t="s">
        <v>45</v>
      </c>
      <c r="D757" s="152">
        <f t="shared" si="58"/>
        <v>2134780</v>
      </c>
      <c r="E757" s="98">
        <f t="shared" si="60"/>
        <v>2134780</v>
      </c>
      <c r="F757" s="98">
        <v>2134780</v>
      </c>
      <c r="G757" s="98"/>
      <c r="H757" s="98"/>
      <c r="I757" s="98"/>
      <c r="J757" s="98"/>
      <c r="K757" s="98"/>
      <c r="L757" s="98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80"/>
      <c r="Y757" s="79"/>
      <c r="Z757" s="81"/>
      <c r="AA757" s="82"/>
      <c r="AB757" s="83"/>
      <c r="AC757" s="82"/>
      <c r="AD757" s="84"/>
    </row>
    <row r="758" spans="1:30" s="85" customFormat="1" ht="18.75" hidden="1" customHeight="1" x14ac:dyDescent="0.35">
      <c r="A758" s="99" t="s">
        <v>46</v>
      </c>
      <c r="B758" s="99"/>
      <c r="C758" s="96" t="s">
        <v>47</v>
      </c>
      <c r="D758" s="152">
        <f t="shared" si="58"/>
        <v>1524850</v>
      </c>
      <c r="E758" s="98">
        <f t="shared" si="60"/>
        <v>1524850</v>
      </c>
      <c r="F758" s="98">
        <v>1524850</v>
      </c>
      <c r="G758" s="98"/>
      <c r="H758" s="98"/>
      <c r="I758" s="98"/>
      <c r="J758" s="98"/>
      <c r="K758" s="98"/>
      <c r="L758" s="98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80"/>
      <c r="Y758" s="79"/>
      <c r="Z758" s="81"/>
      <c r="AA758" s="82"/>
      <c r="AB758" s="83"/>
      <c r="AC758" s="82"/>
      <c r="AD758" s="84"/>
    </row>
    <row r="759" spans="1:30" s="85" customFormat="1" ht="18.75" hidden="1" customHeight="1" x14ac:dyDescent="0.35">
      <c r="A759" s="99" t="s">
        <v>48</v>
      </c>
      <c r="B759" s="99"/>
      <c r="C759" s="96" t="s">
        <v>49</v>
      </c>
      <c r="D759" s="152">
        <f t="shared" si="58"/>
        <v>1524850</v>
      </c>
      <c r="E759" s="98">
        <f t="shared" si="60"/>
        <v>1524850</v>
      </c>
      <c r="F759" s="98">
        <v>1524850</v>
      </c>
      <c r="G759" s="98"/>
      <c r="H759" s="98"/>
      <c r="I759" s="98"/>
      <c r="J759" s="98"/>
      <c r="K759" s="98"/>
      <c r="L759" s="98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80"/>
      <c r="Y759" s="79"/>
      <c r="Z759" s="81"/>
      <c r="AA759" s="82"/>
      <c r="AB759" s="83"/>
      <c r="AC759" s="82"/>
      <c r="AD759" s="84"/>
    </row>
    <row r="760" spans="1:30" s="85" customFormat="1" ht="18.75" hidden="1" customHeight="1" x14ac:dyDescent="0.35">
      <c r="A760" s="99" t="s">
        <v>50</v>
      </c>
      <c r="B760" s="99"/>
      <c r="C760" s="96" t="s">
        <v>51</v>
      </c>
      <c r="D760" s="152">
        <f t="shared" si="58"/>
        <v>0</v>
      </c>
      <c r="E760" s="98">
        <f t="shared" si="60"/>
        <v>0</v>
      </c>
      <c r="F760" s="98"/>
      <c r="G760" s="98"/>
      <c r="H760" s="98"/>
      <c r="I760" s="98"/>
      <c r="J760" s="98"/>
      <c r="K760" s="98"/>
      <c r="L760" s="98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80"/>
      <c r="Y760" s="79"/>
      <c r="Z760" s="81"/>
      <c r="AA760" s="82"/>
      <c r="AB760" s="83"/>
      <c r="AC760" s="82"/>
      <c r="AD760" s="84"/>
    </row>
    <row r="761" spans="1:30" s="85" customFormat="1" ht="18.75" hidden="1" customHeight="1" x14ac:dyDescent="0.35">
      <c r="A761" s="99" t="s">
        <v>52</v>
      </c>
      <c r="B761" s="99"/>
      <c r="C761" s="96" t="s">
        <v>53</v>
      </c>
      <c r="D761" s="152">
        <f t="shared" si="58"/>
        <v>0</v>
      </c>
      <c r="E761" s="98">
        <f t="shared" si="60"/>
        <v>0</v>
      </c>
      <c r="F761" s="98"/>
      <c r="G761" s="98"/>
      <c r="H761" s="98"/>
      <c r="I761" s="98"/>
      <c r="J761" s="98"/>
      <c r="K761" s="98"/>
      <c r="L761" s="98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80"/>
      <c r="Y761" s="79"/>
      <c r="Z761" s="81"/>
      <c r="AA761" s="82"/>
      <c r="AB761" s="83"/>
      <c r="AC761" s="82"/>
      <c r="AD761" s="84"/>
    </row>
    <row r="762" spans="1:30" s="85" customFormat="1" ht="18.75" hidden="1" customHeight="1" x14ac:dyDescent="0.35">
      <c r="A762" s="99" t="s">
        <v>54</v>
      </c>
      <c r="B762" s="99"/>
      <c r="C762" s="96" t="s">
        <v>55</v>
      </c>
      <c r="D762" s="152">
        <f t="shared" si="58"/>
        <v>1524850</v>
      </c>
      <c r="E762" s="98">
        <f t="shared" si="60"/>
        <v>1524850</v>
      </c>
      <c r="F762" s="98">
        <v>1524850</v>
      </c>
      <c r="G762" s="98"/>
      <c r="H762" s="98"/>
      <c r="I762" s="98"/>
      <c r="J762" s="98"/>
      <c r="K762" s="98"/>
      <c r="L762" s="98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80"/>
      <c r="Y762" s="79"/>
      <c r="Z762" s="81"/>
      <c r="AA762" s="82"/>
      <c r="AB762" s="83"/>
      <c r="AC762" s="82"/>
      <c r="AD762" s="84"/>
    </row>
    <row r="763" spans="1:30" s="85" customFormat="1" ht="18.75" hidden="1" customHeight="1" x14ac:dyDescent="0.35">
      <c r="A763" s="99" t="s">
        <v>56</v>
      </c>
      <c r="B763" s="99"/>
      <c r="C763" s="96" t="s">
        <v>57</v>
      </c>
      <c r="D763" s="152">
        <f t="shared" si="58"/>
        <v>2134780</v>
      </c>
      <c r="E763" s="98">
        <f t="shared" si="60"/>
        <v>2134780</v>
      </c>
      <c r="F763" s="98">
        <v>2134780</v>
      </c>
      <c r="G763" s="98"/>
      <c r="H763" s="98"/>
      <c r="I763" s="98"/>
      <c r="J763" s="98"/>
      <c r="K763" s="98"/>
      <c r="L763" s="98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80"/>
      <c r="Y763" s="79"/>
      <c r="Z763" s="81"/>
      <c r="AA763" s="82"/>
      <c r="AB763" s="83"/>
      <c r="AC763" s="82"/>
      <c r="AD763" s="84"/>
    </row>
    <row r="764" spans="1:30" s="85" customFormat="1" ht="18.75" hidden="1" customHeight="1" x14ac:dyDescent="0.35">
      <c r="A764" s="99" t="s">
        <v>58</v>
      </c>
      <c r="B764" s="99"/>
      <c r="C764" s="96" t="s">
        <v>59</v>
      </c>
      <c r="D764" s="152">
        <f t="shared" si="58"/>
        <v>0</v>
      </c>
      <c r="E764" s="98">
        <f t="shared" si="60"/>
        <v>0</v>
      </c>
      <c r="F764" s="98"/>
      <c r="G764" s="98"/>
      <c r="H764" s="98"/>
      <c r="I764" s="98"/>
      <c r="J764" s="98"/>
      <c r="K764" s="98"/>
      <c r="L764" s="98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80"/>
      <c r="Y764" s="79"/>
      <c r="Z764" s="81"/>
      <c r="AA764" s="82"/>
      <c r="AB764" s="83"/>
      <c r="AC764" s="82"/>
      <c r="AD764" s="84"/>
    </row>
    <row r="765" spans="1:30" s="85" customFormat="1" ht="18.75" hidden="1" customHeight="1" x14ac:dyDescent="0.35">
      <c r="A765" s="99" t="s">
        <v>60</v>
      </c>
      <c r="B765" s="99"/>
      <c r="C765" s="96" t="s">
        <v>61</v>
      </c>
      <c r="D765" s="152">
        <f t="shared" si="58"/>
        <v>0</v>
      </c>
      <c r="E765" s="98">
        <f t="shared" si="60"/>
        <v>0</v>
      </c>
      <c r="F765" s="98"/>
      <c r="G765" s="98"/>
      <c r="H765" s="98"/>
      <c r="I765" s="98"/>
      <c r="J765" s="98"/>
      <c r="K765" s="98"/>
      <c r="L765" s="98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80"/>
      <c r="Y765" s="79"/>
      <c r="Z765" s="81"/>
      <c r="AA765" s="82"/>
      <c r="AB765" s="83"/>
      <c r="AC765" s="82"/>
      <c r="AD765" s="84"/>
    </row>
    <row r="766" spans="1:30" s="85" customFormat="1" ht="18.75" hidden="1" customHeight="1" x14ac:dyDescent="0.35">
      <c r="A766" s="99" t="s">
        <v>62</v>
      </c>
      <c r="B766" s="99"/>
      <c r="C766" s="96" t="s">
        <v>63</v>
      </c>
      <c r="D766" s="152">
        <f t="shared" si="58"/>
        <v>0</v>
      </c>
      <c r="E766" s="98">
        <f t="shared" si="60"/>
        <v>0</v>
      </c>
      <c r="F766" s="98"/>
      <c r="G766" s="98"/>
      <c r="H766" s="98"/>
      <c r="I766" s="98"/>
      <c r="J766" s="98"/>
      <c r="K766" s="98"/>
      <c r="L766" s="98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80"/>
      <c r="Y766" s="79"/>
      <c r="Z766" s="81"/>
      <c r="AA766" s="82"/>
      <c r="AB766" s="83"/>
      <c r="AC766" s="82"/>
      <c r="AD766" s="84"/>
    </row>
    <row r="767" spans="1:30" s="85" customFormat="1" ht="18.75" hidden="1" customHeight="1" x14ac:dyDescent="0.35">
      <c r="A767" s="99" t="s">
        <v>64</v>
      </c>
      <c r="B767" s="99"/>
      <c r="C767" s="96" t="s">
        <v>65</v>
      </c>
      <c r="D767" s="152">
        <f t="shared" si="58"/>
        <v>1524850</v>
      </c>
      <c r="E767" s="98">
        <f t="shared" si="60"/>
        <v>1524850</v>
      </c>
      <c r="F767" s="98">
        <v>1524850</v>
      </c>
      <c r="G767" s="98"/>
      <c r="H767" s="98"/>
      <c r="I767" s="98"/>
      <c r="J767" s="98"/>
      <c r="K767" s="98"/>
      <c r="L767" s="98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80"/>
      <c r="Y767" s="79"/>
      <c r="Z767" s="81"/>
      <c r="AA767" s="82"/>
      <c r="AB767" s="83"/>
      <c r="AC767" s="82"/>
      <c r="AD767" s="84"/>
    </row>
    <row r="768" spans="1:30" s="85" customFormat="1" ht="18.75" hidden="1" customHeight="1" x14ac:dyDescent="0.35">
      <c r="A768" s="99" t="s">
        <v>66</v>
      </c>
      <c r="B768" s="99"/>
      <c r="C768" s="96" t="s">
        <v>67</v>
      </c>
      <c r="D768" s="152">
        <f t="shared" si="58"/>
        <v>0</v>
      </c>
      <c r="E768" s="98">
        <f t="shared" si="60"/>
        <v>0</v>
      </c>
      <c r="F768" s="98"/>
      <c r="G768" s="98"/>
      <c r="H768" s="98"/>
      <c r="I768" s="98"/>
      <c r="J768" s="98"/>
      <c r="K768" s="98"/>
      <c r="L768" s="98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80"/>
      <c r="Y768" s="79"/>
      <c r="Z768" s="81"/>
      <c r="AA768" s="82"/>
      <c r="AB768" s="83"/>
      <c r="AC768" s="82"/>
      <c r="AD768" s="84"/>
    </row>
    <row r="769" spans="1:30" s="85" customFormat="1" ht="18.75" hidden="1" customHeight="1" x14ac:dyDescent="0.35">
      <c r="A769" s="99" t="s">
        <v>68</v>
      </c>
      <c r="B769" s="99"/>
      <c r="C769" s="96" t="s">
        <v>69</v>
      </c>
      <c r="D769" s="152">
        <f t="shared" si="58"/>
        <v>0</v>
      </c>
      <c r="E769" s="98">
        <f t="shared" si="60"/>
        <v>0</v>
      </c>
      <c r="F769" s="98"/>
      <c r="G769" s="98"/>
      <c r="H769" s="98"/>
      <c r="I769" s="98"/>
      <c r="J769" s="98"/>
      <c r="K769" s="98"/>
      <c r="L769" s="98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80"/>
      <c r="Y769" s="79"/>
      <c r="Z769" s="81"/>
      <c r="AA769" s="82"/>
      <c r="AB769" s="83"/>
      <c r="AC769" s="82"/>
      <c r="AD769" s="84"/>
    </row>
    <row r="770" spans="1:30" s="85" customFormat="1" ht="18.75" hidden="1" customHeight="1" x14ac:dyDescent="0.35">
      <c r="A770" s="99" t="s">
        <v>70</v>
      </c>
      <c r="B770" s="99"/>
      <c r="C770" s="96" t="s">
        <v>71</v>
      </c>
      <c r="D770" s="152">
        <f t="shared" si="58"/>
        <v>0</v>
      </c>
      <c r="E770" s="98">
        <f t="shared" si="60"/>
        <v>0</v>
      </c>
      <c r="F770" s="98"/>
      <c r="G770" s="98"/>
      <c r="H770" s="98"/>
      <c r="I770" s="98"/>
      <c r="J770" s="98"/>
      <c r="K770" s="98"/>
      <c r="L770" s="98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80"/>
      <c r="Y770" s="79"/>
      <c r="Z770" s="81"/>
      <c r="AA770" s="82"/>
      <c r="AB770" s="83"/>
      <c r="AC770" s="82"/>
      <c r="AD770" s="84"/>
    </row>
    <row r="771" spans="1:30" s="85" customFormat="1" ht="18.75" hidden="1" customHeight="1" x14ac:dyDescent="0.35">
      <c r="A771" s="99" t="s">
        <v>72</v>
      </c>
      <c r="B771" s="99"/>
      <c r="C771" s="96" t="s">
        <v>73</v>
      </c>
      <c r="D771" s="152">
        <f t="shared" si="58"/>
        <v>0</v>
      </c>
      <c r="E771" s="98">
        <f t="shared" si="60"/>
        <v>0</v>
      </c>
      <c r="F771" s="98"/>
      <c r="G771" s="98"/>
      <c r="H771" s="98"/>
      <c r="I771" s="98"/>
      <c r="J771" s="98"/>
      <c r="K771" s="98"/>
      <c r="L771" s="98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80"/>
      <c r="Y771" s="79"/>
      <c r="Z771" s="81"/>
      <c r="AA771" s="82"/>
      <c r="AB771" s="83"/>
      <c r="AC771" s="82"/>
      <c r="AD771" s="84"/>
    </row>
    <row r="772" spans="1:30" s="85" customFormat="1" ht="18.75" hidden="1" customHeight="1" x14ac:dyDescent="0.35">
      <c r="A772" s="95" t="s">
        <v>74</v>
      </c>
      <c r="B772" s="95"/>
      <c r="C772" s="96" t="s">
        <v>75</v>
      </c>
      <c r="D772" s="152">
        <f t="shared" si="58"/>
        <v>1524850</v>
      </c>
      <c r="E772" s="98">
        <f t="shared" si="60"/>
        <v>1524850</v>
      </c>
      <c r="F772" s="98">
        <v>1524850</v>
      </c>
      <c r="G772" s="98"/>
      <c r="H772" s="98"/>
      <c r="I772" s="98"/>
      <c r="J772" s="98"/>
      <c r="K772" s="98"/>
      <c r="L772" s="98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80"/>
      <c r="Y772" s="79"/>
      <c r="Z772" s="81"/>
      <c r="AA772" s="82"/>
      <c r="AB772" s="83"/>
      <c r="AC772" s="82"/>
      <c r="AD772" s="84"/>
    </row>
    <row r="773" spans="1:30" s="85" customFormat="1" ht="18.75" hidden="1" customHeight="1" x14ac:dyDescent="0.35">
      <c r="A773" s="95" t="s">
        <v>76</v>
      </c>
      <c r="B773" s="95"/>
      <c r="C773" s="96" t="s">
        <v>77</v>
      </c>
      <c r="D773" s="152">
        <f t="shared" si="58"/>
        <v>0</v>
      </c>
      <c r="E773" s="98">
        <f t="shared" si="60"/>
        <v>0</v>
      </c>
      <c r="F773" s="98"/>
      <c r="G773" s="98"/>
      <c r="H773" s="98"/>
      <c r="I773" s="98"/>
      <c r="J773" s="98"/>
      <c r="K773" s="98"/>
      <c r="L773" s="98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80"/>
      <c r="Y773" s="79"/>
      <c r="Z773" s="81"/>
      <c r="AA773" s="82"/>
      <c r="AB773" s="83"/>
      <c r="AC773" s="82"/>
      <c r="AD773" s="84"/>
    </row>
    <row r="774" spans="1:30" s="85" customFormat="1" ht="18.75" hidden="1" customHeight="1" x14ac:dyDescent="0.35">
      <c r="A774" s="95" t="s">
        <v>78</v>
      </c>
      <c r="B774" s="95"/>
      <c r="C774" s="96" t="s">
        <v>79</v>
      </c>
      <c r="D774" s="152">
        <f t="shared" si="58"/>
        <v>0</v>
      </c>
      <c r="E774" s="98">
        <f t="shared" si="60"/>
        <v>0</v>
      </c>
      <c r="F774" s="98"/>
      <c r="G774" s="98"/>
      <c r="H774" s="98"/>
      <c r="I774" s="98"/>
      <c r="J774" s="98"/>
      <c r="K774" s="98"/>
      <c r="L774" s="98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80"/>
      <c r="Y774" s="79"/>
      <c r="Z774" s="81"/>
      <c r="AA774" s="82"/>
      <c r="AB774" s="83"/>
      <c r="AC774" s="82"/>
      <c r="AD774" s="84"/>
    </row>
    <row r="775" spans="1:30" s="85" customFormat="1" ht="18.75" hidden="1" customHeight="1" x14ac:dyDescent="0.35">
      <c r="A775" s="95" t="s">
        <v>80</v>
      </c>
      <c r="B775" s="95"/>
      <c r="C775" s="96" t="s">
        <v>81</v>
      </c>
      <c r="D775" s="152">
        <f t="shared" si="58"/>
        <v>2134780</v>
      </c>
      <c r="E775" s="98">
        <f t="shared" si="60"/>
        <v>2134780</v>
      </c>
      <c r="F775" s="98">
        <v>2134780</v>
      </c>
      <c r="G775" s="98"/>
      <c r="H775" s="98"/>
      <c r="I775" s="98"/>
      <c r="J775" s="98"/>
      <c r="K775" s="98"/>
      <c r="L775" s="98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80"/>
      <c r="Y775" s="79"/>
      <c r="Z775" s="81"/>
      <c r="AA775" s="82"/>
      <c r="AB775" s="83"/>
      <c r="AC775" s="82"/>
      <c r="AD775" s="84"/>
    </row>
    <row r="776" spans="1:30" s="85" customFormat="1" ht="18.75" hidden="1" customHeight="1" x14ac:dyDescent="0.35">
      <c r="A776" s="95" t="s">
        <v>82</v>
      </c>
      <c r="B776" s="95"/>
      <c r="C776" s="96" t="s">
        <v>83</v>
      </c>
      <c r="D776" s="152">
        <f t="shared" si="58"/>
        <v>7014290</v>
      </c>
      <c r="E776" s="98">
        <f t="shared" si="60"/>
        <v>7014290</v>
      </c>
      <c r="F776" s="98">
        <v>7014290</v>
      </c>
      <c r="G776" s="98"/>
      <c r="H776" s="98"/>
      <c r="I776" s="98"/>
      <c r="J776" s="98"/>
      <c r="K776" s="98"/>
      <c r="L776" s="98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80"/>
      <c r="Y776" s="79"/>
      <c r="Z776" s="81"/>
      <c r="AA776" s="82"/>
      <c r="AB776" s="83"/>
      <c r="AC776" s="82"/>
      <c r="AD776" s="84"/>
    </row>
    <row r="777" spans="1:30" s="85" customFormat="1" ht="18.75" hidden="1" customHeight="1" x14ac:dyDescent="0.35">
      <c r="A777" s="95" t="s">
        <v>84</v>
      </c>
      <c r="B777" s="95"/>
      <c r="C777" s="96" t="s">
        <v>85</v>
      </c>
      <c r="D777" s="152">
        <f t="shared" si="58"/>
        <v>1524850</v>
      </c>
      <c r="E777" s="98">
        <f t="shared" si="60"/>
        <v>1524850</v>
      </c>
      <c r="F777" s="98">
        <v>1524850</v>
      </c>
      <c r="G777" s="98"/>
      <c r="H777" s="98"/>
      <c r="I777" s="98"/>
      <c r="J777" s="98"/>
      <c r="K777" s="98"/>
      <c r="L777" s="98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80"/>
      <c r="Y777" s="79"/>
      <c r="Z777" s="81"/>
      <c r="AA777" s="82"/>
      <c r="AB777" s="83"/>
      <c r="AC777" s="82"/>
      <c r="AD777" s="84"/>
    </row>
    <row r="778" spans="1:30" s="85" customFormat="1" ht="18.75" hidden="1" customHeight="1" x14ac:dyDescent="0.35">
      <c r="A778" s="95" t="s">
        <v>86</v>
      </c>
      <c r="B778" s="95"/>
      <c r="C778" s="96" t="s">
        <v>87</v>
      </c>
      <c r="D778" s="152">
        <f t="shared" si="58"/>
        <v>1372360</v>
      </c>
      <c r="E778" s="98">
        <f t="shared" si="60"/>
        <v>1372360</v>
      </c>
      <c r="F778" s="98">
        <v>1372360</v>
      </c>
      <c r="G778" s="98"/>
      <c r="H778" s="98"/>
      <c r="I778" s="98"/>
      <c r="J778" s="98"/>
      <c r="K778" s="98"/>
      <c r="L778" s="98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80"/>
      <c r="Y778" s="79"/>
      <c r="Z778" s="81"/>
      <c r="AA778" s="82"/>
      <c r="AB778" s="83"/>
      <c r="AC778" s="82"/>
      <c r="AD778" s="84"/>
    </row>
    <row r="779" spans="1:30" s="85" customFormat="1" ht="18.75" hidden="1" customHeight="1" x14ac:dyDescent="0.35">
      <c r="A779" s="95" t="s">
        <v>88</v>
      </c>
      <c r="B779" s="95"/>
      <c r="C779" s="96" t="s">
        <v>89</v>
      </c>
      <c r="D779" s="152">
        <f t="shared" si="58"/>
        <v>0</v>
      </c>
      <c r="E779" s="98">
        <f t="shared" si="60"/>
        <v>0</v>
      </c>
      <c r="F779" s="98"/>
      <c r="G779" s="98"/>
      <c r="H779" s="98"/>
      <c r="I779" s="98"/>
      <c r="J779" s="98"/>
      <c r="K779" s="98"/>
      <c r="L779" s="98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80"/>
      <c r="Y779" s="79"/>
      <c r="Z779" s="81"/>
      <c r="AA779" s="82"/>
      <c r="AB779" s="83"/>
      <c r="AC779" s="82"/>
      <c r="AD779" s="84"/>
    </row>
    <row r="780" spans="1:30" s="85" customFormat="1" ht="18.75" hidden="1" customHeight="1" x14ac:dyDescent="0.35">
      <c r="A780" s="95" t="s">
        <v>90</v>
      </c>
      <c r="B780" s="95"/>
      <c r="C780" s="96" t="s">
        <v>91</v>
      </c>
      <c r="D780" s="152">
        <f t="shared" si="58"/>
        <v>1524850</v>
      </c>
      <c r="E780" s="98">
        <f t="shared" si="60"/>
        <v>1524850</v>
      </c>
      <c r="F780" s="98">
        <v>1524850</v>
      </c>
      <c r="G780" s="98"/>
      <c r="H780" s="98"/>
      <c r="I780" s="98"/>
      <c r="J780" s="98"/>
      <c r="K780" s="98"/>
      <c r="L780" s="98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80"/>
      <c r="Y780" s="79"/>
      <c r="Z780" s="81"/>
      <c r="AA780" s="82"/>
      <c r="AB780" s="83"/>
      <c r="AC780" s="82"/>
      <c r="AD780" s="84"/>
    </row>
    <row r="781" spans="1:30" s="85" customFormat="1" ht="18.75" hidden="1" customHeight="1" x14ac:dyDescent="0.35">
      <c r="A781" s="95" t="s">
        <v>92</v>
      </c>
      <c r="B781" s="95"/>
      <c r="C781" s="96" t="s">
        <v>93</v>
      </c>
      <c r="D781" s="152">
        <f t="shared" si="58"/>
        <v>3430900</v>
      </c>
      <c r="E781" s="98">
        <f t="shared" si="60"/>
        <v>3430900</v>
      </c>
      <c r="F781" s="98">
        <v>3430900</v>
      </c>
      <c r="G781" s="98"/>
      <c r="H781" s="98"/>
      <c r="I781" s="98"/>
      <c r="J781" s="98"/>
      <c r="K781" s="98"/>
      <c r="L781" s="98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80"/>
      <c r="Y781" s="79"/>
      <c r="Z781" s="81"/>
      <c r="AA781" s="82"/>
      <c r="AB781" s="83"/>
      <c r="AC781" s="82"/>
      <c r="AD781" s="84"/>
    </row>
    <row r="782" spans="1:30" s="85" customFormat="1" ht="18.75" hidden="1" customHeight="1" x14ac:dyDescent="0.35">
      <c r="A782" s="95" t="s">
        <v>94</v>
      </c>
      <c r="B782" s="95"/>
      <c r="C782" s="96" t="s">
        <v>95</v>
      </c>
      <c r="D782" s="152">
        <f t="shared" si="58"/>
        <v>0</v>
      </c>
      <c r="E782" s="98">
        <f t="shared" si="60"/>
        <v>0</v>
      </c>
      <c r="F782" s="98"/>
      <c r="G782" s="98"/>
      <c r="H782" s="98"/>
      <c r="I782" s="98"/>
      <c r="J782" s="98"/>
      <c r="K782" s="98"/>
      <c r="L782" s="98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80"/>
      <c r="Y782" s="79"/>
      <c r="Z782" s="81"/>
      <c r="AA782" s="82"/>
      <c r="AB782" s="83"/>
      <c r="AC782" s="82"/>
      <c r="AD782" s="84"/>
    </row>
    <row r="783" spans="1:30" s="85" customFormat="1" ht="18.75" hidden="1" customHeight="1" x14ac:dyDescent="0.35">
      <c r="A783" s="95" t="s">
        <v>96</v>
      </c>
      <c r="B783" s="95"/>
      <c r="C783" s="96" t="s">
        <v>97</v>
      </c>
      <c r="D783" s="152">
        <f t="shared" si="58"/>
        <v>2439750</v>
      </c>
      <c r="E783" s="98">
        <f t="shared" si="60"/>
        <v>2439750</v>
      </c>
      <c r="F783" s="98">
        <v>2439750</v>
      </c>
      <c r="G783" s="98"/>
      <c r="H783" s="98"/>
      <c r="I783" s="98"/>
      <c r="J783" s="98"/>
      <c r="K783" s="98"/>
      <c r="L783" s="98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80"/>
      <c r="Y783" s="79"/>
      <c r="Z783" s="81"/>
      <c r="AA783" s="82"/>
      <c r="AB783" s="83"/>
      <c r="AC783" s="82"/>
      <c r="AD783" s="84"/>
    </row>
    <row r="784" spans="1:30" s="85" customFormat="1" ht="18.75" hidden="1" customHeight="1" x14ac:dyDescent="0.35">
      <c r="A784" s="95" t="s">
        <v>98</v>
      </c>
      <c r="B784" s="95"/>
      <c r="C784" s="96" t="s">
        <v>99</v>
      </c>
      <c r="D784" s="152">
        <f t="shared" si="58"/>
        <v>0</v>
      </c>
      <c r="E784" s="98">
        <f t="shared" si="60"/>
        <v>0</v>
      </c>
      <c r="F784" s="98"/>
      <c r="G784" s="98"/>
      <c r="H784" s="98"/>
      <c r="I784" s="98"/>
      <c r="J784" s="98"/>
      <c r="K784" s="98"/>
      <c r="L784" s="98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80"/>
      <c r="Y784" s="79"/>
      <c r="Z784" s="81"/>
      <c r="AA784" s="82"/>
      <c r="AB784" s="83"/>
      <c r="AC784" s="82"/>
      <c r="AD784" s="84"/>
    </row>
    <row r="785" spans="1:30" s="85" customFormat="1" ht="18.75" hidden="1" customHeight="1" x14ac:dyDescent="0.35">
      <c r="A785" s="95" t="s">
        <v>100</v>
      </c>
      <c r="B785" s="95"/>
      <c r="C785" s="96" t="s">
        <v>101</v>
      </c>
      <c r="D785" s="152">
        <f t="shared" si="58"/>
        <v>2134780</v>
      </c>
      <c r="E785" s="98">
        <f t="shared" si="60"/>
        <v>2134780</v>
      </c>
      <c r="F785" s="98">
        <v>2134780</v>
      </c>
      <c r="G785" s="98"/>
      <c r="H785" s="98"/>
      <c r="I785" s="98"/>
      <c r="J785" s="98"/>
      <c r="K785" s="98"/>
      <c r="L785" s="98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80"/>
      <c r="Y785" s="79"/>
      <c r="Z785" s="81"/>
      <c r="AA785" s="82"/>
      <c r="AB785" s="83"/>
      <c r="AC785" s="82"/>
      <c r="AD785" s="84"/>
    </row>
    <row r="786" spans="1:30" s="85" customFormat="1" ht="18.75" hidden="1" customHeight="1" x14ac:dyDescent="0.35">
      <c r="A786" s="95" t="s">
        <v>102</v>
      </c>
      <c r="B786" s="95"/>
      <c r="C786" s="96" t="s">
        <v>103</v>
      </c>
      <c r="D786" s="152">
        <f t="shared" si="58"/>
        <v>0</v>
      </c>
      <c r="E786" s="98">
        <f t="shared" si="60"/>
        <v>0</v>
      </c>
      <c r="F786" s="98"/>
      <c r="G786" s="98"/>
      <c r="H786" s="98"/>
      <c r="I786" s="98"/>
      <c r="J786" s="98"/>
      <c r="K786" s="98"/>
      <c r="L786" s="98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80"/>
      <c r="Y786" s="79"/>
      <c r="Z786" s="81"/>
      <c r="AA786" s="82"/>
      <c r="AB786" s="83"/>
      <c r="AC786" s="82"/>
      <c r="AD786" s="84"/>
    </row>
    <row r="787" spans="1:30" s="85" customFormat="1" ht="18.75" hidden="1" customHeight="1" x14ac:dyDescent="0.35">
      <c r="A787" s="95" t="s">
        <v>104</v>
      </c>
      <c r="B787" s="95"/>
      <c r="C787" s="96" t="s">
        <v>105</v>
      </c>
      <c r="D787" s="152">
        <f t="shared" si="58"/>
        <v>2134780</v>
      </c>
      <c r="E787" s="98">
        <f t="shared" si="60"/>
        <v>2134780</v>
      </c>
      <c r="F787" s="98">
        <v>2134780</v>
      </c>
      <c r="G787" s="98"/>
      <c r="H787" s="98"/>
      <c r="I787" s="98"/>
      <c r="J787" s="98"/>
      <c r="K787" s="98"/>
      <c r="L787" s="98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80"/>
      <c r="Y787" s="79"/>
      <c r="Z787" s="81"/>
      <c r="AA787" s="82"/>
      <c r="AB787" s="83"/>
      <c r="AC787" s="82"/>
      <c r="AD787" s="84"/>
    </row>
    <row r="788" spans="1:30" s="85" customFormat="1" ht="18.75" hidden="1" customHeight="1" x14ac:dyDescent="0.35">
      <c r="A788" s="95" t="s">
        <v>106</v>
      </c>
      <c r="B788" s="95"/>
      <c r="C788" s="96" t="s">
        <v>107</v>
      </c>
      <c r="D788" s="152">
        <f t="shared" si="58"/>
        <v>1524850</v>
      </c>
      <c r="E788" s="98">
        <f t="shared" si="60"/>
        <v>1524850</v>
      </c>
      <c r="F788" s="98">
        <v>1524850</v>
      </c>
      <c r="G788" s="98"/>
      <c r="H788" s="98"/>
      <c r="I788" s="98"/>
      <c r="J788" s="98"/>
      <c r="K788" s="98"/>
      <c r="L788" s="98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80"/>
      <c r="Y788" s="79"/>
      <c r="Z788" s="81"/>
      <c r="AA788" s="82"/>
      <c r="AB788" s="83"/>
      <c r="AC788" s="82"/>
      <c r="AD788" s="84"/>
    </row>
    <row r="789" spans="1:30" s="85" customFormat="1" ht="18.75" hidden="1" customHeight="1" x14ac:dyDescent="0.35">
      <c r="A789" s="95" t="s">
        <v>108</v>
      </c>
      <c r="B789" s="95"/>
      <c r="C789" s="96" t="s">
        <v>109</v>
      </c>
      <c r="D789" s="152">
        <f t="shared" si="58"/>
        <v>0</v>
      </c>
      <c r="E789" s="98">
        <f t="shared" si="60"/>
        <v>0</v>
      </c>
      <c r="F789" s="98"/>
      <c r="G789" s="98"/>
      <c r="H789" s="98"/>
      <c r="I789" s="98"/>
      <c r="J789" s="98"/>
      <c r="K789" s="98"/>
      <c r="L789" s="98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80"/>
      <c r="Y789" s="79"/>
      <c r="Z789" s="81"/>
      <c r="AA789" s="82"/>
      <c r="AB789" s="83"/>
      <c r="AC789" s="82"/>
      <c r="AD789" s="84"/>
    </row>
    <row r="790" spans="1:30" s="85" customFormat="1" ht="18.75" hidden="1" customHeight="1" x14ac:dyDescent="0.35">
      <c r="A790" s="95" t="s">
        <v>110</v>
      </c>
      <c r="B790" s="95"/>
      <c r="C790" s="96" t="s">
        <v>111</v>
      </c>
      <c r="D790" s="152">
        <f t="shared" si="58"/>
        <v>2439750</v>
      </c>
      <c r="E790" s="98">
        <f t="shared" si="60"/>
        <v>2439750</v>
      </c>
      <c r="F790" s="98">
        <v>2439750</v>
      </c>
      <c r="G790" s="98"/>
      <c r="H790" s="98"/>
      <c r="I790" s="98"/>
      <c r="J790" s="98"/>
      <c r="K790" s="98"/>
      <c r="L790" s="98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80"/>
      <c r="Y790" s="79"/>
      <c r="Z790" s="81"/>
      <c r="AA790" s="82"/>
      <c r="AB790" s="83"/>
      <c r="AC790" s="82"/>
      <c r="AD790" s="84"/>
    </row>
    <row r="791" spans="1:30" s="85" customFormat="1" ht="18.75" hidden="1" customHeight="1" x14ac:dyDescent="0.35">
      <c r="A791" s="95" t="s">
        <v>112</v>
      </c>
      <c r="B791" s="95"/>
      <c r="C791" s="96" t="s">
        <v>113</v>
      </c>
      <c r="D791" s="152">
        <f t="shared" si="58"/>
        <v>0</v>
      </c>
      <c r="E791" s="98">
        <f t="shared" si="60"/>
        <v>0</v>
      </c>
      <c r="F791" s="98"/>
      <c r="G791" s="98"/>
      <c r="H791" s="98"/>
      <c r="I791" s="98"/>
      <c r="J791" s="98"/>
      <c r="K791" s="98"/>
      <c r="L791" s="98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80"/>
      <c r="Y791" s="79"/>
      <c r="Z791" s="81"/>
      <c r="AA791" s="82"/>
      <c r="AB791" s="83"/>
      <c r="AC791" s="82"/>
      <c r="AD791" s="84"/>
    </row>
    <row r="792" spans="1:30" s="85" customFormat="1" ht="18.75" hidden="1" customHeight="1" x14ac:dyDescent="0.35">
      <c r="A792" s="95" t="s">
        <v>114</v>
      </c>
      <c r="B792" s="95"/>
      <c r="C792" s="96" t="s">
        <v>115</v>
      </c>
      <c r="D792" s="152">
        <f t="shared" si="58"/>
        <v>2439750</v>
      </c>
      <c r="E792" s="98">
        <f t="shared" si="60"/>
        <v>2439750</v>
      </c>
      <c r="F792" s="98">
        <v>2439750</v>
      </c>
      <c r="G792" s="98"/>
      <c r="H792" s="98"/>
      <c r="I792" s="98"/>
      <c r="J792" s="98"/>
      <c r="K792" s="98"/>
      <c r="L792" s="98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80"/>
      <c r="Y792" s="79"/>
      <c r="Z792" s="81"/>
      <c r="AA792" s="82"/>
      <c r="AB792" s="83"/>
      <c r="AC792" s="82"/>
      <c r="AD792" s="84"/>
    </row>
    <row r="793" spans="1:30" s="85" customFormat="1" ht="18.75" hidden="1" customHeight="1" x14ac:dyDescent="0.35">
      <c r="A793" s="95" t="s">
        <v>116</v>
      </c>
      <c r="B793" s="95"/>
      <c r="C793" s="96" t="s">
        <v>117</v>
      </c>
      <c r="D793" s="152">
        <f t="shared" si="58"/>
        <v>2439750</v>
      </c>
      <c r="E793" s="98">
        <f t="shared" si="60"/>
        <v>2439750</v>
      </c>
      <c r="F793" s="98">
        <v>2439750</v>
      </c>
      <c r="G793" s="98"/>
      <c r="H793" s="98"/>
      <c r="I793" s="98"/>
      <c r="J793" s="98"/>
      <c r="K793" s="98"/>
      <c r="L793" s="98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80"/>
      <c r="Y793" s="79"/>
      <c r="Z793" s="81"/>
      <c r="AA793" s="82"/>
      <c r="AB793" s="83"/>
      <c r="AC793" s="82"/>
      <c r="AD793" s="84"/>
    </row>
    <row r="794" spans="1:30" s="85" customFormat="1" ht="18.75" hidden="1" customHeight="1" x14ac:dyDescent="0.35">
      <c r="A794" s="95" t="s">
        <v>118</v>
      </c>
      <c r="B794" s="95"/>
      <c r="C794" s="96" t="s">
        <v>119</v>
      </c>
      <c r="D794" s="152">
        <f t="shared" si="58"/>
        <v>1829830</v>
      </c>
      <c r="E794" s="98">
        <f t="shared" si="60"/>
        <v>1829830</v>
      </c>
      <c r="F794" s="98">
        <v>1829830</v>
      </c>
      <c r="G794" s="98"/>
      <c r="H794" s="98"/>
      <c r="I794" s="98"/>
      <c r="J794" s="98"/>
      <c r="K794" s="98"/>
      <c r="L794" s="98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80"/>
      <c r="Y794" s="79"/>
      <c r="Z794" s="81"/>
      <c r="AA794" s="82"/>
      <c r="AB794" s="83"/>
      <c r="AC794" s="82"/>
      <c r="AD794" s="84"/>
    </row>
    <row r="795" spans="1:30" s="85" customFormat="1" ht="18.75" hidden="1" customHeight="1" x14ac:dyDescent="0.35">
      <c r="A795" s="95" t="s">
        <v>120</v>
      </c>
      <c r="B795" s="95"/>
      <c r="C795" s="96" t="s">
        <v>121</v>
      </c>
      <c r="D795" s="152">
        <f t="shared" ref="D795:D858" si="61">E795</f>
        <v>1524850</v>
      </c>
      <c r="E795" s="98">
        <f t="shared" si="60"/>
        <v>1524850</v>
      </c>
      <c r="F795" s="98">
        <v>1524850</v>
      </c>
      <c r="G795" s="98"/>
      <c r="H795" s="98"/>
      <c r="I795" s="98"/>
      <c r="J795" s="98"/>
      <c r="K795" s="98"/>
      <c r="L795" s="98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80"/>
      <c r="Y795" s="79"/>
      <c r="Z795" s="81"/>
      <c r="AA795" s="82"/>
      <c r="AB795" s="83"/>
      <c r="AC795" s="82"/>
      <c r="AD795" s="84"/>
    </row>
    <row r="796" spans="1:30" s="85" customFormat="1" ht="18.75" hidden="1" customHeight="1" x14ac:dyDescent="0.35">
      <c r="A796" s="95" t="s">
        <v>122</v>
      </c>
      <c r="B796" s="95"/>
      <c r="C796" s="96" t="s">
        <v>123</v>
      </c>
      <c r="D796" s="152">
        <f t="shared" si="61"/>
        <v>1524850</v>
      </c>
      <c r="E796" s="98">
        <f t="shared" si="60"/>
        <v>1524850</v>
      </c>
      <c r="F796" s="98">
        <v>1524850</v>
      </c>
      <c r="G796" s="98"/>
      <c r="H796" s="98"/>
      <c r="I796" s="98"/>
      <c r="J796" s="98"/>
      <c r="K796" s="98"/>
      <c r="L796" s="98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80"/>
      <c r="Y796" s="79"/>
      <c r="Z796" s="81"/>
      <c r="AA796" s="82"/>
      <c r="AB796" s="83"/>
      <c r="AC796" s="82"/>
      <c r="AD796" s="84"/>
    </row>
    <row r="797" spans="1:30" s="85" customFormat="1" ht="18.75" hidden="1" customHeight="1" x14ac:dyDescent="0.35">
      <c r="A797" s="95" t="s">
        <v>124</v>
      </c>
      <c r="B797" s="95"/>
      <c r="C797" s="96" t="s">
        <v>125</v>
      </c>
      <c r="D797" s="152">
        <f t="shared" si="61"/>
        <v>1829830</v>
      </c>
      <c r="E797" s="98">
        <f t="shared" si="60"/>
        <v>1829830</v>
      </c>
      <c r="F797" s="98">
        <v>1829830</v>
      </c>
      <c r="G797" s="98"/>
      <c r="H797" s="98"/>
      <c r="I797" s="98"/>
      <c r="J797" s="98"/>
      <c r="K797" s="98"/>
      <c r="L797" s="98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80"/>
      <c r="Y797" s="79"/>
      <c r="Z797" s="81"/>
      <c r="AA797" s="82"/>
      <c r="AB797" s="83"/>
      <c r="AC797" s="82"/>
      <c r="AD797" s="84"/>
    </row>
    <row r="798" spans="1:30" s="85" customFormat="1" ht="18.75" hidden="1" customHeight="1" x14ac:dyDescent="0.35">
      <c r="A798" s="95" t="s">
        <v>126</v>
      </c>
      <c r="B798" s="95"/>
      <c r="C798" s="96" t="s">
        <v>127</v>
      </c>
      <c r="D798" s="152">
        <f t="shared" si="61"/>
        <v>1524850</v>
      </c>
      <c r="E798" s="98">
        <f t="shared" si="60"/>
        <v>1524850</v>
      </c>
      <c r="F798" s="98">
        <v>1524850</v>
      </c>
      <c r="G798" s="98"/>
      <c r="H798" s="98"/>
      <c r="I798" s="98"/>
      <c r="J798" s="98"/>
      <c r="K798" s="98"/>
      <c r="L798" s="98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80"/>
      <c r="Y798" s="79"/>
      <c r="Z798" s="81"/>
      <c r="AA798" s="82"/>
      <c r="AB798" s="83"/>
      <c r="AC798" s="82"/>
      <c r="AD798" s="84"/>
    </row>
    <row r="799" spans="1:30" s="85" customFormat="1" ht="18.75" hidden="1" customHeight="1" x14ac:dyDescent="0.35">
      <c r="A799" s="95" t="s">
        <v>128</v>
      </c>
      <c r="B799" s="95"/>
      <c r="C799" s="96" t="s">
        <v>129</v>
      </c>
      <c r="D799" s="152">
        <f t="shared" si="61"/>
        <v>2439750</v>
      </c>
      <c r="E799" s="98">
        <f t="shared" si="60"/>
        <v>2439750</v>
      </c>
      <c r="F799" s="98">
        <v>2439750</v>
      </c>
      <c r="G799" s="98"/>
      <c r="H799" s="98"/>
      <c r="I799" s="98"/>
      <c r="J799" s="98"/>
      <c r="K799" s="98"/>
      <c r="L799" s="98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80"/>
      <c r="Y799" s="79"/>
      <c r="Z799" s="81"/>
      <c r="AA799" s="82"/>
      <c r="AB799" s="83"/>
      <c r="AC799" s="82"/>
      <c r="AD799" s="84"/>
    </row>
    <row r="800" spans="1:30" s="85" customFormat="1" ht="18.75" hidden="1" customHeight="1" x14ac:dyDescent="0.35">
      <c r="A800" s="95" t="s">
        <v>130</v>
      </c>
      <c r="B800" s="95"/>
      <c r="C800" s="96" t="s">
        <v>131</v>
      </c>
      <c r="D800" s="152">
        <f t="shared" si="61"/>
        <v>1448600</v>
      </c>
      <c r="E800" s="98">
        <f t="shared" si="60"/>
        <v>1448600</v>
      </c>
      <c r="F800" s="98">
        <v>1448600</v>
      </c>
      <c r="G800" s="98"/>
      <c r="H800" s="98"/>
      <c r="I800" s="98"/>
      <c r="J800" s="98"/>
      <c r="K800" s="98"/>
      <c r="L800" s="98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80"/>
      <c r="Y800" s="79"/>
      <c r="Z800" s="81"/>
      <c r="AA800" s="82"/>
      <c r="AB800" s="83"/>
      <c r="AC800" s="82"/>
      <c r="AD800" s="84"/>
    </row>
    <row r="801" spans="1:30" s="85" customFormat="1" ht="18.75" hidden="1" customHeight="1" x14ac:dyDescent="0.35">
      <c r="A801" s="95" t="s">
        <v>132</v>
      </c>
      <c r="B801" s="95"/>
      <c r="C801" s="96" t="s">
        <v>133</v>
      </c>
      <c r="D801" s="152">
        <f t="shared" si="61"/>
        <v>0</v>
      </c>
      <c r="E801" s="98">
        <f t="shared" si="60"/>
        <v>0</v>
      </c>
      <c r="F801" s="98"/>
      <c r="G801" s="98"/>
      <c r="H801" s="98"/>
      <c r="I801" s="98"/>
      <c r="J801" s="98"/>
      <c r="K801" s="98"/>
      <c r="L801" s="98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80"/>
      <c r="Y801" s="79"/>
      <c r="Z801" s="81"/>
      <c r="AA801" s="82"/>
      <c r="AB801" s="83"/>
      <c r="AC801" s="82"/>
      <c r="AD801" s="84"/>
    </row>
    <row r="802" spans="1:30" s="85" customFormat="1" ht="18.75" hidden="1" customHeight="1" x14ac:dyDescent="0.35">
      <c r="A802" s="95" t="s">
        <v>134</v>
      </c>
      <c r="B802" s="95"/>
      <c r="C802" s="96" t="s">
        <v>135</v>
      </c>
      <c r="D802" s="152">
        <f t="shared" si="61"/>
        <v>0</v>
      </c>
      <c r="E802" s="98">
        <f t="shared" si="60"/>
        <v>0</v>
      </c>
      <c r="F802" s="98"/>
      <c r="G802" s="98"/>
      <c r="H802" s="98"/>
      <c r="I802" s="98"/>
      <c r="J802" s="98"/>
      <c r="K802" s="98"/>
      <c r="L802" s="98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80"/>
      <c r="Y802" s="79"/>
      <c r="Z802" s="81"/>
      <c r="AA802" s="82"/>
      <c r="AB802" s="83"/>
      <c r="AC802" s="82"/>
      <c r="AD802" s="84"/>
    </row>
    <row r="803" spans="1:30" s="85" customFormat="1" ht="18.75" hidden="1" customHeight="1" x14ac:dyDescent="0.35">
      <c r="A803" s="95" t="s">
        <v>136</v>
      </c>
      <c r="B803" s="95"/>
      <c r="C803" s="96" t="s">
        <v>137</v>
      </c>
      <c r="D803" s="152">
        <f t="shared" si="61"/>
        <v>0</v>
      </c>
      <c r="E803" s="98">
        <f t="shared" si="60"/>
        <v>0</v>
      </c>
      <c r="F803" s="98"/>
      <c r="G803" s="98"/>
      <c r="H803" s="98"/>
      <c r="I803" s="98"/>
      <c r="J803" s="98"/>
      <c r="K803" s="98"/>
      <c r="L803" s="98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80"/>
      <c r="Y803" s="79"/>
      <c r="Z803" s="81"/>
      <c r="AA803" s="82"/>
      <c r="AB803" s="83"/>
      <c r="AC803" s="82"/>
      <c r="AD803" s="84"/>
    </row>
    <row r="804" spans="1:30" s="85" customFormat="1" ht="18.75" hidden="1" customHeight="1" x14ac:dyDescent="0.35">
      <c r="A804" s="95" t="s">
        <v>138</v>
      </c>
      <c r="B804" s="95"/>
      <c r="C804" s="96" t="s">
        <v>139</v>
      </c>
      <c r="D804" s="152">
        <f t="shared" si="61"/>
        <v>3049690</v>
      </c>
      <c r="E804" s="98">
        <f t="shared" si="60"/>
        <v>3049690</v>
      </c>
      <c r="F804" s="98">
        <v>3049690</v>
      </c>
      <c r="G804" s="98"/>
      <c r="H804" s="98"/>
      <c r="I804" s="98"/>
      <c r="J804" s="98"/>
      <c r="K804" s="98"/>
      <c r="L804" s="98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80"/>
      <c r="Y804" s="79"/>
      <c r="Z804" s="81"/>
      <c r="AA804" s="82"/>
      <c r="AB804" s="83"/>
      <c r="AC804" s="82"/>
      <c r="AD804" s="84"/>
    </row>
    <row r="805" spans="1:30" s="85" customFormat="1" ht="18.75" hidden="1" customHeight="1" x14ac:dyDescent="0.35">
      <c r="A805" s="95" t="s">
        <v>140</v>
      </c>
      <c r="B805" s="95"/>
      <c r="C805" s="96" t="s">
        <v>141</v>
      </c>
      <c r="D805" s="152">
        <f t="shared" si="61"/>
        <v>0</v>
      </c>
      <c r="E805" s="98">
        <f t="shared" si="60"/>
        <v>0</v>
      </c>
      <c r="F805" s="98"/>
      <c r="G805" s="98"/>
      <c r="H805" s="98"/>
      <c r="I805" s="98"/>
      <c r="J805" s="98"/>
      <c r="K805" s="98"/>
      <c r="L805" s="98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80"/>
      <c r="Y805" s="79"/>
      <c r="Z805" s="81"/>
      <c r="AA805" s="82"/>
      <c r="AB805" s="83"/>
      <c r="AC805" s="82"/>
      <c r="AD805" s="84"/>
    </row>
    <row r="806" spans="1:30" s="85" customFormat="1" ht="18.75" hidden="1" customHeight="1" x14ac:dyDescent="0.35">
      <c r="A806" s="95" t="s">
        <v>142</v>
      </c>
      <c r="B806" s="95"/>
      <c r="C806" s="96" t="s">
        <v>143</v>
      </c>
      <c r="D806" s="152">
        <f t="shared" si="61"/>
        <v>1524850</v>
      </c>
      <c r="E806" s="98">
        <f t="shared" si="60"/>
        <v>1524850</v>
      </c>
      <c r="F806" s="98">
        <v>1524850</v>
      </c>
      <c r="G806" s="98"/>
      <c r="H806" s="98"/>
      <c r="I806" s="98"/>
      <c r="J806" s="98"/>
      <c r="K806" s="98"/>
      <c r="L806" s="98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80"/>
      <c r="Y806" s="79"/>
      <c r="Z806" s="81"/>
      <c r="AA806" s="82"/>
      <c r="AB806" s="83"/>
      <c r="AC806" s="82"/>
      <c r="AD806" s="84"/>
    </row>
    <row r="807" spans="1:30" s="85" customFormat="1" ht="18.75" hidden="1" customHeight="1" x14ac:dyDescent="0.35">
      <c r="A807" s="95" t="s">
        <v>144</v>
      </c>
      <c r="B807" s="95"/>
      <c r="C807" s="96" t="s">
        <v>145</v>
      </c>
      <c r="D807" s="152">
        <f t="shared" si="61"/>
        <v>1829830</v>
      </c>
      <c r="E807" s="98">
        <f t="shared" si="60"/>
        <v>1829830</v>
      </c>
      <c r="F807" s="98">
        <v>1829830</v>
      </c>
      <c r="G807" s="98"/>
      <c r="H807" s="98"/>
      <c r="I807" s="98"/>
      <c r="J807" s="98"/>
      <c r="K807" s="98"/>
      <c r="L807" s="98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80"/>
      <c r="Y807" s="79"/>
      <c r="Z807" s="81"/>
      <c r="AA807" s="82"/>
      <c r="AB807" s="83"/>
      <c r="AC807" s="82"/>
      <c r="AD807" s="84"/>
    </row>
    <row r="808" spans="1:30" s="85" customFormat="1" ht="18.75" hidden="1" customHeight="1" x14ac:dyDescent="0.35">
      <c r="A808" s="95" t="s">
        <v>146</v>
      </c>
      <c r="B808" s="95"/>
      <c r="C808" s="96" t="s">
        <v>147</v>
      </c>
      <c r="D808" s="152">
        <f t="shared" si="61"/>
        <v>0</v>
      </c>
      <c r="E808" s="98">
        <f t="shared" si="60"/>
        <v>0</v>
      </c>
      <c r="F808" s="98"/>
      <c r="G808" s="98"/>
      <c r="H808" s="98"/>
      <c r="I808" s="98"/>
      <c r="J808" s="98"/>
      <c r="K808" s="98"/>
      <c r="L808" s="98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80"/>
      <c r="Y808" s="79"/>
      <c r="Z808" s="81"/>
      <c r="AA808" s="82"/>
      <c r="AB808" s="83"/>
      <c r="AC808" s="82"/>
      <c r="AD808" s="84"/>
    </row>
    <row r="809" spans="1:30" s="85" customFormat="1" ht="18.75" hidden="1" customHeight="1" x14ac:dyDescent="0.35">
      <c r="A809" s="95" t="s">
        <v>148</v>
      </c>
      <c r="B809" s="95"/>
      <c r="C809" s="96" t="s">
        <v>149</v>
      </c>
      <c r="D809" s="152">
        <f t="shared" si="61"/>
        <v>2134780</v>
      </c>
      <c r="E809" s="98">
        <f t="shared" si="60"/>
        <v>2134780</v>
      </c>
      <c r="F809" s="98">
        <v>2134780</v>
      </c>
      <c r="G809" s="98"/>
      <c r="H809" s="98"/>
      <c r="I809" s="98"/>
      <c r="J809" s="98"/>
      <c r="K809" s="98"/>
      <c r="L809" s="98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80"/>
      <c r="Y809" s="79"/>
      <c r="Z809" s="81"/>
      <c r="AA809" s="82"/>
      <c r="AB809" s="83"/>
      <c r="AC809" s="82"/>
      <c r="AD809" s="84"/>
    </row>
    <row r="810" spans="1:30" s="85" customFormat="1" ht="18.75" hidden="1" customHeight="1" x14ac:dyDescent="0.35">
      <c r="A810" s="95" t="s">
        <v>150</v>
      </c>
      <c r="B810" s="95"/>
      <c r="C810" s="96" t="s">
        <v>151</v>
      </c>
      <c r="D810" s="152">
        <f t="shared" si="61"/>
        <v>2439750</v>
      </c>
      <c r="E810" s="98">
        <f t="shared" si="60"/>
        <v>2439750</v>
      </c>
      <c r="F810" s="98">
        <v>2439750</v>
      </c>
      <c r="G810" s="98"/>
      <c r="H810" s="98"/>
      <c r="I810" s="98"/>
      <c r="J810" s="98"/>
      <c r="K810" s="98"/>
      <c r="L810" s="98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80"/>
      <c r="Y810" s="79"/>
      <c r="Z810" s="81"/>
      <c r="AA810" s="82"/>
      <c r="AB810" s="83"/>
      <c r="AC810" s="82"/>
      <c r="AD810" s="84"/>
    </row>
    <row r="811" spans="1:30" s="85" customFormat="1" ht="18.75" hidden="1" customHeight="1" x14ac:dyDescent="0.35">
      <c r="A811" s="95" t="s">
        <v>152</v>
      </c>
      <c r="B811" s="95"/>
      <c r="C811" s="96" t="s">
        <v>153</v>
      </c>
      <c r="D811" s="152">
        <f t="shared" si="61"/>
        <v>0</v>
      </c>
      <c r="E811" s="98">
        <f t="shared" si="60"/>
        <v>0</v>
      </c>
      <c r="F811" s="98"/>
      <c r="G811" s="98"/>
      <c r="H811" s="98"/>
      <c r="I811" s="98"/>
      <c r="J811" s="98"/>
      <c r="K811" s="98"/>
      <c r="L811" s="98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80"/>
      <c r="Y811" s="79"/>
      <c r="Z811" s="81"/>
      <c r="AA811" s="82"/>
      <c r="AB811" s="83"/>
      <c r="AC811" s="82"/>
      <c r="AD811" s="84"/>
    </row>
    <row r="812" spans="1:30" s="85" customFormat="1" ht="18.75" hidden="1" customHeight="1" x14ac:dyDescent="0.35">
      <c r="A812" s="99" t="s">
        <v>0</v>
      </c>
      <c r="B812" s="99"/>
      <c r="C812" s="100" t="s">
        <v>154</v>
      </c>
      <c r="D812" s="152">
        <f t="shared" si="61"/>
        <v>0</v>
      </c>
      <c r="E812" s="98">
        <f t="shared" si="60"/>
        <v>0</v>
      </c>
      <c r="F812" s="98"/>
      <c r="G812" s="98"/>
      <c r="H812" s="98"/>
      <c r="I812" s="98"/>
      <c r="J812" s="98"/>
      <c r="K812" s="98"/>
      <c r="L812" s="98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80"/>
      <c r="Y812" s="79"/>
      <c r="Z812" s="81"/>
      <c r="AA812" s="82"/>
      <c r="AB812" s="83"/>
      <c r="AC812" s="82"/>
      <c r="AD812" s="84"/>
    </row>
    <row r="813" spans="1:30" s="85" customFormat="1" ht="45" hidden="1" customHeight="1" x14ac:dyDescent="0.35">
      <c r="A813" s="95"/>
      <c r="B813" s="95"/>
      <c r="C813" s="103" t="s">
        <v>313</v>
      </c>
      <c r="D813" s="153">
        <f t="shared" si="61"/>
        <v>18880800</v>
      </c>
      <c r="E813" s="98">
        <f>E843+E847</f>
        <v>18880800</v>
      </c>
      <c r="F813" s="98">
        <f>SUM(F843:F883)</f>
        <v>18880800</v>
      </c>
      <c r="G813" s="98">
        <f>G843+G847</f>
        <v>0</v>
      </c>
      <c r="H813" s="98"/>
      <c r="I813" s="98"/>
      <c r="J813" s="98"/>
      <c r="K813" s="98"/>
      <c r="L813" s="98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80"/>
      <c r="Y813" s="79"/>
      <c r="Z813" s="81"/>
      <c r="AA813" s="82"/>
      <c r="AB813" s="83"/>
      <c r="AC813" s="82"/>
      <c r="AD813" s="84"/>
    </row>
    <row r="814" spans="1:30" s="85" customFormat="1" ht="18.75" hidden="1" customHeight="1" x14ac:dyDescent="0.35">
      <c r="A814" s="99" t="s">
        <v>16</v>
      </c>
      <c r="B814" s="99"/>
      <c r="C814" s="96" t="s">
        <v>17</v>
      </c>
      <c r="D814" s="152">
        <f t="shared" si="61"/>
        <v>0</v>
      </c>
      <c r="E814" s="98">
        <f t="shared" ref="E814:E877" si="62">F814+G814+O814</f>
        <v>0</v>
      </c>
      <c r="F814" s="98"/>
      <c r="G814" s="98"/>
      <c r="H814" s="98"/>
      <c r="I814" s="98"/>
      <c r="J814" s="98"/>
      <c r="K814" s="98"/>
      <c r="L814" s="98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80"/>
      <c r="Y814" s="79"/>
      <c r="Z814" s="81"/>
      <c r="AA814" s="82"/>
      <c r="AB814" s="83"/>
      <c r="AC814" s="82"/>
      <c r="AD814" s="84"/>
    </row>
    <row r="815" spans="1:30" s="85" customFormat="1" ht="18.75" hidden="1" customHeight="1" x14ac:dyDescent="0.35">
      <c r="A815" s="99" t="s">
        <v>18</v>
      </c>
      <c r="B815" s="99"/>
      <c r="C815" s="96" t="s">
        <v>19</v>
      </c>
      <c r="D815" s="152">
        <f t="shared" si="61"/>
        <v>0</v>
      </c>
      <c r="E815" s="98">
        <f t="shared" si="62"/>
        <v>0</v>
      </c>
      <c r="F815" s="98"/>
      <c r="G815" s="98"/>
      <c r="H815" s="98"/>
      <c r="I815" s="98"/>
      <c r="J815" s="98"/>
      <c r="K815" s="98"/>
      <c r="L815" s="98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80"/>
      <c r="Y815" s="79"/>
      <c r="Z815" s="81"/>
      <c r="AA815" s="82"/>
      <c r="AB815" s="83"/>
      <c r="AC815" s="82"/>
      <c r="AD815" s="84"/>
    </row>
    <row r="816" spans="1:30" s="85" customFormat="1" ht="18.75" hidden="1" customHeight="1" x14ac:dyDescent="0.35">
      <c r="A816" s="99" t="s">
        <v>20</v>
      </c>
      <c r="B816" s="99"/>
      <c r="C816" s="96" t="s">
        <v>21</v>
      </c>
      <c r="D816" s="152">
        <f t="shared" si="61"/>
        <v>0</v>
      </c>
      <c r="E816" s="98">
        <f t="shared" si="62"/>
        <v>0</v>
      </c>
      <c r="F816" s="98"/>
      <c r="G816" s="98"/>
      <c r="H816" s="98"/>
      <c r="I816" s="98"/>
      <c r="J816" s="98"/>
      <c r="K816" s="98"/>
      <c r="L816" s="98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80"/>
      <c r="Y816" s="79"/>
      <c r="Z816" s="81"/>
      <c r="AA816" s="82"/>
      <c r="AB816" s="83"/>
      <c r="AC816" s="82"/>
      <c r="AD816" s="84"/>
    </row>
    <row r="817" spans="1:30" s="85" customFormat="1" ht="18.75" hidden="1" customHeight="1" x14ac:dyDescent="0.35">
      <c r="A817" s="99" t="s">
        <v>22</v>
      </c>
      <c r="B817" s="99"/>
      <c r="C817" s="96" t="s">
        <v>23</v>
      </c>
      <c r="D817" s="152">
        <f t="shared" si="61"/>
        <v>0</v>
      </c>
      <c r="E817" s="98">
        <f t="shared" si="62"/>
        <v>0</v>
      </c>
      <c r="F817" s="98"/>
      <c r="G817" s="98"/>
      <c r="H817" s="98"/>
      <c r="I817" s="98"/>
      <c r="J817" s="98"/>
      <c r="K817" s="98"/>
      <c r="L817" s="98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80"/>
      <c r="Y817" s="79"/>
      <c r="Z817" s="81"/>
      <c r="AA817" s="82"/>
      <c r="AB817" s="83"/>
      <c r="AC817" s="82"/>
      <c r="AD817" s="84"/>
    </row>
    <row r="818" spans="1:30" s="85" customFormat="1" ht="18.75" hidden="1" customHeight="1" x14ac:dyDescent="0.35">
      <c r="A818" s="99" t="s">
        <v>24</v>
      </c>
      <c r="B818" s="99"/>
      <c r="C818" s="96" t="s">
        <v>25</v>
      </c>
      <c r="D818" s="152">
        <f t="shared" si="61"/>
        <v>0</v>
      </c>
      <c r="E818" s="98">
        <f t="shared" si="62"/>
        <v>0</v>
      </c>
      <c r="F818" s="98"/>
      <c r="G818" s="98"/>
      <c r="H818" s="98"/>
      <c r="I818" s="98"/>
      <c r="J818" s="98"/>
      <c r="K818" s="98"/>
      <c r="L818" s="98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80"/>
      <c r="Y818" s="79"/>
      <c r="Z818" s="81"/>
      <c r="AA818" s="82"/>
      <c r="AB818" s="83"/>
      <c r="AC818" s="82"/>
      <c r="AD818" s="84"/>
    </row>
    <row r="819" spans="1:30" s="85" customFormat="1" ht="18.75" hidden="1" customHeight="1" x14ac:dyDescent="0.35">
      <c r="A819" s="99" t="s">
        <v>26</v>
      </c>
      <c r="B819" s="99"/>
      <c r="C819" s="96" t="s">
        <v>27</v>
      </c>
      <c r="D819" s="152">
        <f t="shared" si="61"/>
        <v>0</v>
      </c>
      <c r="E819" s="98">
        <f t="shared" si="62"/>
        <v>0</v>
      </c>
      <c r="F819" s="98"/>
      <c r="G819" s="98"/>
      <c r="H819" s="98"/>
      <c r="I819" s="98"/>
      <c r="J819" s="98"/>
      <c r="K819" s="98"/>
      <c r="L819" s="98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80"/>
      <c r="Y819" s="79"/>
      <c r="Z819" s="81"/>
      <c r="AA819" s="82"/>
      <c r="AB819" s="83"/>
      <c r="AC819" s="82"/>
      <c r="AD819" s="84"/>
    </row>
    <row r="820" spans="1:30" s="85" customFormat="1" ht="18.75" hidden="1" customHeight="1" x14ac:dyDescent="0.35">
      <c r="A820" s="99" t="s">
        <v>28</v>
      </c>
      <c r="B820" s="99"/>
      <c r="C820" s="96" t="s">
        <v>29</v>
      </c>
      <c r="D820" s="152">
        <f t="shared" si="61"/>
        <v>0</v>
      </c>
      <c r="E820" s="98">
        <f t="shared" si="62"/>
        <v>0</v>
      </c>
      <c r="F820" s="98"/>
      <c r="G820" s="98"/>
      <c r="H820" s="98"/>
      <c r="I820" s="98"/>
      <c r="J820" s="98"/>
      <c r="K820" s="98"/>
      <c r="L820" s="98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80"/>
      <c r="Y820" s="79"/>
      <c r="Z820" s="81"/>
      <c r="AA820" s="82"/>
      <c r="AB820" s="83"/>
      <c r="AC820" s="82"/>
      <c r="AD820" s="84"/>
    </row>
    <row r="821" spans="1:30" s="85" customFormat="1" ht="18.75" hidden="1" customHeight="1" x14ac:dyDescent="0.35">
      <c r="A821" s="99" t="s">
        <v>30</v>
      </c>
      <c r="B821" s="99"/>
      <c r="C821" s="96" t="s">
        <v>31</v>
      </c>
      <c r="D821" s="152">
        <f t="shared" si="61"/>
        <v>0</v>
      </c>
      <c r="E821" s="98">
        <f t="shared" si="62"/>
        <v>0</v>
      </c>
      <c r="F821" s="98"/>
      <c r="G821" s="98"/>
      <c r="H821" s="98"/>
      <c r="I821" s="98"/>
      <c r="J821" s="98"/>
      <c r="K821" s="98"/>
      <c r="L821" s="98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80"/>
      <c r="Y821" s="79"/>
      <c r="Z821" s="81"/>
      <c r="AA821" s="82"/>
      <c r="AB821" s="83"/>
      <c r="AC821" s="82"/>
      <c r="AD821" s="84"/>
    </row>
    <row r="822" spans="1:30" s="85" customFormat="1" ht="18.75" hidden="1" customHeight="1" x14ac:dyDescent="0.35">
      <c r="A822" s="99" t="s">
        <v>32</v>
      </c>
      <c r="B822" s="99"/>
      <c r="C822" s="96" t="s">
        <v>33</v>
      </c>
      <c r="D822" s="152">
        <f t="shared" si="61"/>
        <v>0</v>
      </c>
      <c r="E822" s="98">
        <f t="shared" si="62"/>
        <v>0</v>
      </c>
      <c r="F822" s="98"/>
      <c r="G822" s="98"/>
      <c r="H822" s="98"/>
      <c r="I822" s="98"/>
      <c r="J822" s="98"/>
      <c r="K822" s="98"/>
      <c r="L822" s="98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80"/>
      <c r="Y822" s="79"/>
      <c r="Z822" s="81"/>
      <c r="AA822" s="82"/>
      <c r="AB822" s="83"/>
      <c r="AC822" s="82"/>
      <c r="AD822" s="84"/>
    </row>
    <row r="823" spans="1:30" s="85" customFormat="1" ht="18.75" hidden="1" customHeight="1" x14ac:dyDescent="0.35">
      <c r="A823" s="99" t="s">
        <v>34</v>
      </c>
      <c r="B823" s="99"/>
      <c r="C823" s="96" t="s">
        <v>35</v>
      </c>
      <c r="D823" s="152">
        <f t="shared" si="61"/>
        <v>0</v>
      </c>
      <c r="E823" s="98">
        <f t="shared" si="62"/>
        <v>0</v>
      </c>
      <c r="F823" s="98"/>
      <c r="G823" s="98"/>
      <c r="H823" s="98"/>
      <c r="I823" s="98"/>
      <c r="J823" s="98"/>
      <c r="K823" s="98"/>
      <c r="L823" s="98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80"/>
      <c r="Y823" s="79"/>
      <c r="Z823" s="81"/>
      <c r="AA823" s="82"/>
      <c r="AB823" s="83"/>
      <c r="AC823" s="82"/>
      <c r="AD823" s="84"/>
    </row>
    <row r="824" spans="1:30" s="85" customFormat="1" ht="18.75" hidden="1" customHeight="1" x14ac:dyDescent="0.35">
      <c r="A824" s="99" t="s">
        <v>36</v>
      </c>
      <c r="B824" s="99"/>
      <c r="C824" s="96" t="s">
        <v>37</v>
      </c>
      <c r="D824" s="152">
        <f t="shared" si="61"/>
        <v>0</v>
      </c>
      <c r="E824" s="98">
        <f t="shared" si="62"/>
        <v>0</v>
      </c>
      <c r="F824" s="98"/>
      <c r="G824" s="98"/>
      <c r="H824" s="98"/>
      <c r="I824" s="98"/>
      <c r="J824" s="98"/>
      <c r="K824" s="98"/>
      <c r="L824" s="98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80"/>
      <c r="Y824" s="79"/>
      <c r="Z824" s="81"/>
      <c r="AA824" s="82"/>
      <c r="AB824" s="83"/>
      <c r="AC824" s="82"/>
      <c r="AD824" s="84"/>
    </row>
    <row r="825" spans="1:30" s="85" customFormat="1" ht="18.75" hidden="1" customHeight="1" x14ac:dyDescent="0.35">
      <c r="A825" s="99" t="s">
        <v>38</v>
      </c>
      <c r="B825" s="99"/>
      <c r="C825" s="96" t="s">
        <v>39</v>
      </c>
      <c r="D825" s="152">
        <f t="shared" si="61"/>
        <v>0</v>
      </c>
      <c r="E825" s="98">
        <f t="shared" si="62"/>
        <v>0</v>
      </c>
      <c r="F825" s="98"/>
      <c r="G825" s="98"/>
      <c r="H825" s="98"/>
      <c r="I825" s="98"/>
      <c r="J825" s="98"/>
      <c r="K825" s="98"/>
      <c r="L825" s="98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80"/>
      <c r="Y825" s="79"/>
      <c r="Z825" s="81"/>
      <c r="AA825" s="82"/>
      <c r="AB825" s="83"/>
      <c r="AC825" s="82"/>
      <c r="AD825" s="84"/>
    </row>
    <row r="826" spans="1:30" s="85" customFormat="1" ht="18.75" hidden="1" customHeight="1" x14ac:dyDescent="0.35">
      <c r="A826" s="99" t="s">
        <v>40</v>
      </c>
      <c r="B826" s="99"/>
      <c r="C826" s="96" t="s">
        <v>41</v>
      </c>
      <c r="D826" s="152">
        <f t="shared" si="61"/>
        <v>0</v>
      </c>
      <c r="E826" s="98">
        <f t="shared" si="62"/>
        <v>0</v>
      </c>
      <c r="F826" s="98"/>
      <c r="G826" s="98"/>
      <c r="H826" s="98"/>
      <c r="I826" s="98"/>
      <c r="J826" s="98"/>
      <c r="K826" s="98"/>
      <c r="L826" s="98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80"/>
      <c r="Y826" s="79"/>
      <c r="Z826" s="81"/>
      <c r="AA826" s="82"/>
      <c r="AB826" s="83"/>
      <c r="AC826" s="82"/>
      <c r="AD826" s="84"/>
    </row>
    <row r="827" spans="1:30" s="85" customFormat="1" ht="18.75" hidden="1" customHeight="1" x14ac:dyDescent="0.35">
      <c r="A827" s="99" t="s">
        <v>42</v>
      </c>
      <c r="B827" s="99"/>
      <c r="C827" s="96" t="s">
        <v>43</v>
      </c>
      <c r="D827" s="152">
        <f t="shared" si="61"/>
        <v>0</v>
      </c>
      <c r="E827" s="98">
        <f t="shared" si="62"/>
        <v>0</v>
      </c>
      <c r="F827" s="98"/>
      <c r="G827" s="98"/>
      <c r="H827" s="98"/>
      <c r="I827" s="98"/>
      <c r="J827" s="98"/>
      <c r="K827" s="98"/>
      <c r="L827" s="98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80"/>
      <c r="Y827" s="79"/>
      <c r="Z827" s="81"/>
      <c r="AA827" s="82"/>
      <c r="AB827" s="83"/>
      <c r="AC827" s="82"/>
      <c r="AD827" s="84"/>
    </row>
    <row r="828" spans="1:30" s="85" customFormat="1" ht="18.75" hidden="1" customHeight="1" x14ac:dyDescent="0.35">
      <c r="A828" s="99" t="s">
        <v>44</v>
      </c>
      <c r="B828" s="99"/>
      <c r="C828" s="96" t="s">
        <v>45</v>
      </c>
      <c r="D828" s="152">
        <f t="shared" si="61"/>
        <v>0</v>
      </c>
      <c r="E828" s="98">
        <f t="shared" si="62"/>
        <v>0</v>
      </c>
      <c r="F828" s="98"/>
      <c r="G828" s="98"/>
      <c r="H828" s="98"/>
      <c r="I828" s="98"/>
      <c r="J828" s="98"/>
      <c r="K828" s="98"/>
      <c r="L828" s="98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80"/>
      <c r="Y828" s="79"/>
      <c r="Z828" s="81"/>
      <c r="AA828" s="82"/>
      <c r="AB828" s="83"/>
      <c r="AC828" s="82"/>
      <c r="AD828" s="84"/>
    </row>
    <row r="829" spans="1:30" s="85" customFormat="1" ht="18.75" hidden="1" customHeight="1" x14ac:dyDescent="0.35">
      <c r="A829" s="99" t="s">
        <v>46</v>
      </c>
      <c r="B829" s="99"/>
      <c r="C829" s="96" t="s">
        <v>47</v>
      </c>
      <c r="D829" s="152">
        <f t="shared" si="61"/>
        <v>0</v>
      </c>
      <c r="E829" s="98">
        <f t="shared" si="62"/>
        <v>0</v>
      </c>
      <c r="F829" s="98"/>
      <c r="G829" s="98"/>
      <c r="H829" s="98"/>
      <c r="I829" s="98"/>
      <c r="J829" s="98"/>
      <c r="K829" s="98"/>
      <c r="L829" s="98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80"/>
      <c r="Y829" s="79"/>
      <c r="Z829" s="81"/>
      <c r="AA829" s="82"/>
      <c r="AB829" s="83"/>
      <c r="AC829" s="82"/>
      <c r="AD829" s="84"/>
    </row>
    <row r="830" spans="1:30" s="85" customFormat="1" ht="18.75" hidden="1" customHeight="1" x14ac:dyDescent="0.35">
      <c r="A830" s="99" t="s">
        <v>48</v>
      </c>
      <c r="B830" s="99"/>
      <c r="C830" s="96" t="s">
        <v>49</v>
      </c>
      <c r="D830" s="152">
        <f t="shared" si="61"/>
        <v>0</v>
      </c>
      <c r="E830" s="98">
        <f t="shared" si="62"/>
        <v>0</v>
      </c>
      <c r="F830" s="98"/>
      <c r="G830" s="98"/>
      <c r="H830" s="98"/>
      <c r="I830" s="98"/>
      <c r="J830" s="98"/>
      <c r="K830" s="98"/>
      <c r="L830" s="98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80"/>
      <c r="Y830" s="79"/>
      <c r="Z830" s="81"/>
      <c r="AA830" s="82"/>
      <c r="AB830" s="83"/>
      <c r="AC830" s="82"/>
      <c r="AD830" s="84"/>
    </row>
    <row r="831" spans="1:30" s="85" customFormat="1" ht="18.75" hidden="1" customHeight="1" x14ac:dyDescent="0.35">
      <c r="A831" s="99" t="s">
        <v>50</v>
      </c>
      <c r="B831" s="99"/>
      <c r="C831" s="96" t="s">
        <v>51</v>
      </c>
      <c r="D831" s="152">
        <f t="shared" si="61"/>
        <v>0</v>
      </c>
      <c r="E831" s="98">
        <f t="shared" si="62"/>
        <v>0</v>
      </c>
      <c r="F831" s="98"/>
      <c r="G831" s="98"/>
      <c r="H831" s="98"/>
      <c r="I831" s="98"/>
      <c r="J831" s="98"/>
      <c r="K831" s="98"/>
      <c r="L831" s="98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80"/>
      <c r="Y831" s="79"/>
      <c r="Z831" s="81"/>
      <c r="AA831" s="82"/>
      <c r="AB831" s="83"/>
      <c r="AC831" s="82"/>
      <c r="AD831" s="84"/>
    </row>
    <row r="832" spans="1:30" s="85" customFormat="1" ht="18.75" hidden="1" customHeight="1" x14ac:dyDescent="0.35">
      <c r="A832" s="99" t="s">
        <v>52</v>
      </c>
      <c r="B832" s="99"/>
      <c r="C832" s="96" t="s">
        <v>53</v>
      </c>
      <c r="D832" s="152">
        <f t="shared" si="61"/>
        <v>0</v>
      </c>
      <c r="E832" s="98">
        <f t="shared" si="62"/>
        <v>0</v>
      </c>
      <c r="F832" s="98"/>
      <c r="G832" s="98"/>
      <c r="H832" s="98"/>
      <c r="I832" s="98"/>
      <c r="J832" s="98"/>
      <c r="K832" s="98"/>
      <c r="L832" s="98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80"/>
      <c r="Y832" s="79"/>
      <c r="Z832" s="81"/>
      <c r="AA832" s="82"/>
      <c r="AB832" s="83"/>
      <c r="AC832" s="82"/>
      <c r="AD832" s="84"/>
    </row>
    <row r="833" spans="1:30" s="85" customFormat="1" ht="18.75" hidden="1" customHeight="1" x14ac:dyDescent="0.35">
      <c r="A833" s="99" t="s">
        <v>54</v>
      </c>
      <c r="B833" s="99"/>
      <c r="C833" s="96" t="s">
        <v>55</v>
      </c>
      <c r="D833" s="152">
        <f t="shared" si="61"/>
        <v>0</v>
      </c>
      <c r="E833" s="98">
        <f t="shared" si="62"/>
        <v>0</v>
      </c>
      <c r="F833" s="98"/>
      <c r="G833" s="98"/>
      <c r="H833" s="98"/>
      <c r="I833" s="98"/>
      <c r="J833" s="98"/>
      <c r="K833" s="98"/>
      <c r="L833" s="98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80"/>
      <c r="Y833" s="79"/>
      <c r="Z833" s="81"/>
      <c r="AA833" s="82"/>
      <c r="AB833" s="83"/>
      <c r="AC833" s="82"/>
      <c r="AD833" s="84"/>
    </row>
    <row r="834" spans="1:30" s="85" customFormat="1" ht="18.75" hidden="1" customHeight="1" x14ac:dyDescent="0.35">
      <c r="A834" s="99" t="s">
        <v>56</v>
      </c>
      <c r="B834" s="99"/>
      <c r="C834" s="96" t="s">
        <v>57</v>
      </c>
      <c r="D834" s="152">
        <f t="shared" si="61"/>
        <v>0</v>
      </c>
      <c r="E834" s="98">
        <f t="shared" si="62"/>
        <v>0</v>
      </c>
      <c r="F834" s="98"/>
      <c r="G834" s="98"/>
      <c r="H834" s="98"/>
      <c r="I834" s="98"/>
      <c r="J834" s="98"/>
      <c r="K834" s="98"/>
      <c r="L834" s="98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80"/>
      <c r="Y834" s="79"/>
      <c r="Z834" s="81"/>
      <c r="AA834" s="82"/>
      <c r="AB834" s="83"/>
      <c r="AC834" s="82"/>
      <c r="AD834" s="84"/>
    </row>
    <row r="835" spans="1:30" s="85" customFormat="1" ht="18.75" hidden="1" customHeight="1" x14ac:dyDescent="0.35">
      <c r="A835" s="99" t="s">
        <v>58</v>
      </c>
      <c r="B835" s="99"/>
      <c r="C835" s="96" t="s">
        <v>59</v>
      </c>
      <c r="D835" s="152">
        <f t="shared" si="61"/>
        <v>0</v>
      </c>
      <c r="E835" s="98">
        <f t="shared" si="62"/>
        <v>0</v>
      </c>
      <c r="F835" s="98"/>
      <c r="G835" s="98"/>
      <c r="H835" s="98"/>
      <c r="I835" s="98"/>
      <c r="J835" s="98"/>
      <c r="K835" s="98"/>
      <c r="L835" s="98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80"/>
      <c r="Y835" s="79"/>
      <c r="Z835" s="81"/>
      <c r="AA835" s="82"/>
      <c r="AB835" s="83"/>
      <c r="AC835" s="82"/>
      <c r="AD835" s="84"/>
    </row>
    <row r="836" spans="1:30" s="85" customFormat="1" ht="18.75" hidden="1" customHeight="1" x14ac:dyDescent="0.35">
      <c r="A836" s="99" t="s">
        <v>60</v>
      </c>
      <c r="B836" s="99"/>
      <c r="C836" s="96" t="s">
        <v>61</v>
      </c>
      <c r="D836" s="152">
        <f t="shared" si="61"/>
        <v>0</v>
      </c>
      <c r="E836" s="98">
        <f t="shared" si="62"/>
        <v>0</v>
      </c>
      <c r="F836" s="98"/>
      <c r="G836" s="98"/>
      <c r="H836" s="98"/>
      <c r="I836" s="98"/>
      <c r="J836" s="98"/>
      <c r="K836" s="98"/>
      <c r="L836" s="98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80"/>
      <c r="Y836" s="79"/>
      <c r="Z836" s="81"/>
      <c r="AA836" s="82"/>
      <c r="AB836" s="83"/>
      <c r="AC836" s="82"/>
      <c r="AD836" s="84"/>
    </row>
    <row r="837" spans="1:30" s="85" customFormat="1" ht="18.75" hidden="1" customHeight="1" x14ac:dyDescent="0.35">
      <c r="A837" s="99" t="s">
        <v>62</v>
      </c>
      <c r="B837" s="99"/>
      <c r="C837" s="96" t="s">
        <v>63</v>
      </c>
      <c r="D837" s="152">
        <f t="shared" si="61"/>
        <v>0</v>
      </c>
      <c r="E837" s="98">
        <f t="shared" si="62"/>
        <v>0</v>
      </c>
      <c r="F837" s="98"/>
      <c r="G837" s="98"/>
      <c r="H837" s="98"/>
      <c r="I837" s="98"/>
      <c r="J837" s="98"/>
      <c r="K837" s="98"/>
      <c r="L837" s="98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80"/>
      <c r="Y837" s="79"/>
      <c r="Z837" s="81"/>
      <c r="AA837" s="82"/>
      <c r="AB837" s="83"/>
      <c r="AC837" s="82"/>
      <c r="AD837" s="84"/>
    </row>
    <row r="838" spans="1:30" s="85" customFormat="1" ht="18.75" hidden="1" customHeight="1" x14ac:dyDescent="0.35">
      <c r="A838" s="99" t="s">
        <v>64</v>
      </c>
      <c r="B838" s="99"/>
      <c r="C838" s="96" t="s">
        <v>65</v>
      </c>
      <c r="D838" s="152">
        <f t="shared" si="61"/>
        <v>0</v>
      </c>
      <c r="E838" s="98">
        <f t="shared" si="62"/>
        <v>0</v>
      </c>
      <c r="F838" s="98"/>
      <c r="G838" s="98"/>
      <c r="H838" s="98"/>
      <c r="I838" s="98"/>
      <c r="J838" s="98"/>
      <c r="K838" s="98"/>
      <c r="L838" s="98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80"/>
      <c r="Y838" s="79"/>
      <c r="Z838" s="81"/>
      <c r="AA838" s="82"/>
      <c r="AB838" s="83"/>
      <c r="AC838" s="82"/>
      <c r="AD838" s="84"/>
    </row>
    <row r="839" spans="1:30" s="85" customFormat="1" ht="18.75" hidden="1" customHeight="1" x14ac:dyDescent="0.35">
      <c r="A839" s="99" t="s">
        <v>66</v>
      </c>
      <c r="B839" s="99"/>
      <c r="C839" s="96" t="s">
        <v>67</v>
      </c>
      <c r="D839" s="152">
        <f t="shared" si="61"/>
        <v>0</v>
      </c>
      <c r="E839" s="98">
        <f t="shared" si="62"/>
        <v>0</v>
      </c>
      <c r="F839" s="98"/>
      <c r="G839" s="98"/>
      <c r="H839" s="98"/>
      <c r="I839" s="98"/>
      <c r="J839" s="98"/>
      <c r="K839" s="98"/>
      <c r="L839" s="98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80"/>
      <c r="Y839" s="79"/>
      <c r="Z839" s="81"/>
      <c r="AA839" s="82"/>
      <c r="AB839" s="83"/>
      <c r="AC839" s="82"/>
      <c r="AD839" s="84"/>
    </row>
    <row r="840" spans="1:30" s="85" customFormat="1" ht="18.75" hidden="1" customHeight="1" x14ac:dyDescent="0.35">
      <c r="A840" s="99" t="s">
        <v>68</v>
      </c>
      <c r="B840" s="99"/>
      <c r="C840" s="96" t="s">
        <v>69</v>
      </c>
      <c r="D840" s="152">
        <f t="shared" si="61"/>
        <v>0</v>
      </c>
      <c r="E840" s="98">
        <f t="shared" si="62"/>
        <v>0</v>
      </c>
      <c r="F840" s="98"/>
      <c r="G840" s="98"/>
      <c r="H840" s="98"/>
      <c r="I840" s="98"/>
      <c r="J840" s="98"/>
      <c r="K840" s="98"/>
      <c r="L840" s="98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80"/>
      <c r="Y840" s="79"/>
      <c r="Z840" s="81"/>
      <c r="AA840" s="82"/>
      <c r="AB840" s="83"/>
      <c r="AC840" s="82"/>
      <c r="AD840" s="84"/>
    </row>
    <row r="841" spans="1:30" s="85" customFormat="1" ht="18.75" hidden="1" customHeight="1" x14ac:dyDescent="0.35">
      <c r="A841" s="99" t="s">
        <v>70</v>
      </c>
      <c r="B841" s="99"/>
      <c r="C841" s="96" t="s">
        <v>71</v>
      </c>
      <c r="D841" s="152">
        <f t="shared" si="61"/>
        <v>0</v>
      </c>
      <c r="E841" s="98">
        <f t="shared" si="62"/>
        <v>0</v>
      </c>
      <c r="F841" s="98"/>
      <c r="G841" s="98"/>
      <c r="H841" s="98"/>
      <c r="I841" s="98"/>
      <c r="J841" s="98"/>
      <c r="K841" s="98"/>
      <c r="L841" s="98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80"/>
      <c r="Y841" s="79"/>
      <c r="Z841" s="81"/>
      <c r="AA841" s="82"/>
      <c r="AB841" s="83"/>
      <c r="AC841" s="82"/>
      <c r="AD841" s="84"/>
    </row>
    <row r="842" spans="1:30" s="85" customFormat="1" ht="18.75" hidden="1" customHeight="1" x14ac:dyDescent="0.35">
      <c r="A842" s="99" t="s">
        <v>72</v>
      </c>
      <c r="B842" s="99"/>
      <c r="C842" s="96" t="s">
        <v>73</v>
      </c>
      <c r="D842" s="152">
        <f t="shared" si="61"/>
        <v>0</v>
      </c>
      <c r="E842" s="98">
        <f t="shared" si="62"/>
        <v>0</v>
      </c>
      <c r="F842" s="98"/>
      <c r="G842" s="98"/>
      <c r="H842" s="98"/>
      <c r="I842" s="98"/>
      <c r="J842" s="98"/>
      <c r="K842" s="98"/>
      <c r="L842" s="98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80"/>
      <c r="Y842" s="79"/>
      <c r="Z842" s="81"/>
      <c r="AA842" s="82"/>
      <c r="AB842" s="83"/>
      <c r="AC842" s="82"/>
      <c r="AD842" s="84"/>
    </row>
    <row r="843" spans="1:30" s="85" customFormat="1" ht="18.75" hidden="1" customHeight="1" x14ac:dyDescent="0.35">
      <c r="A843" s="95" t="s">
        <v>74</v>
      </c>
      <c r="B843" s="95"/>
      <c r="C843" s="96" t="s">
        <v>75</v>
      </c>
      <c r="D843" s="152">
        <f t="shared" si="61"/>
        <v>2460040</v>
      </c>
      <c r="E843" s="98">
        <f t="shared" si="62"/>
        <v>2460040</v>
      </c>
      <c r="F843" s="98">
        <v>2460040</v>
      </c>
      <c r="G843" s="98"/>
      <c r="H843" s="98"/>
      <c r="I843" s="98"/>
      <c r="J843" s="98"/>
      <c r="K843" s="98"/>
      <c r="L843" s="98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80"/>
      <c r="Y843" s="79"/>
      <c r="Z843" s="81"/>
      <c r="AA843" s="82"/>
      <c r="AB843" s="83"/>
      <c r="AC843" s="82"/>
      <c r="AD843" s="84"/>
    </row>
    <row r="844" spans="1:30" s="85" customFormat="1" ht="18.75" hidden="1" customHeight="1" x14ac:dyDescent="0.35">
      <c r="A844" s="95" t="s">
        <v>76</v>
      </c>
      <c r="B844" s="95"/>
      <c r="C844" s="96" t="s">
        <v>77</v>
      </c>
      <c r="D844" s="152">
        <f t="shared" si="61"/>
        <v>0</v>
      </c>
      <c r="E844" s="98">
        <f t="shared" si="62"/>
        <v>0</v>
      </c>
      <c r="F844" s="98"/>
      <c r="G844" s="98"/>
      <c r="H844" s="98"/>
      <c r="I844" s="98"/>
      <c r="J844" s="98"/>
      <c r="K844" s="98"/>
      <c r="L844" s="98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80"/>
      <c r="Y844" s="79"/>
      <c r="Z844" s="81"/>
      <c r="AA844" s="82"/>
      <c r="AB844" s="83"/>
      <c r="AC844" s="82"/>
      <c r="AD844" s="84"/>
    </row>
    <row r="845" spans="1:30" s="85" customFormat="1" ht="18.75" hidden="1" customHeight="1" x14ac:dyDescent="0.35">
      <c r="A845" s="95" t="s">
        <v>78</v>
      </c>
      <c r="B845" s="95"/>
      <c r="C845" s="96" t="s">
        <v>79</v>
      </c>
      <c r="D845" s="152">
        <f t="shared" si="61"/>
        <v>0</v>
      </c>
      <c r="E845" s="98">
        <f t="shared" si="62"/>
        <v>0</v>
      </c>
      <c r="F845" s="98"/>
      <c r="G845" s="98"/>
      <c r="H845" s="98"/>
      <c r="I845" s="98"/>
      <c r="J845" s="98"/>
      <c r="K845" s="98"/>
      <c r="L845" s="98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80"/>
      <c r="Y845" s="79"/>
      <c r="Z845" s="81"/>
      <c r="AA845" s="82"/>
      <c r="AB845" s="83"/>
      <c r="AC845" s="82"/>
      <c r="AD845" s="84"/>
    </row>
    <row r="846" spans="1:30" s="85" customFormat="1" ht="18.75" hidden="1" customHeight="1" x14ac:dyDescent="0.35">
      <c r="A846" s="95" t="s">
        <v>80</v>
      </c>
      <c r="B846" s="95"/>
      <c r="C846" s="96" t="s">
        <v>81</v>
      </c>
      <c r="D846" s="152">
        <f t="shared" si="61"/>
        <v>0</v>
      </c>
      <c r="E846" s="98">
        <f t="shared" si="62"/>
        <v>0</v>
      </c>
      <c r="F846" s="98"/>
      <c r="G846" s="98"/>
      <c r="H846" s="98"/>
      <c r="I846" s="98"/>
      <c r="J846" s="98"/>
      <c r="K846" s="98"/>
      <c r="L846" s="98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80"/>
      <c r="Y846" s="79"/>
      <c r="Z846" s="81"/>
      <c r="AA846" s="82"/>
      <c r="AB846" s="83"/>
      <c r="AC846" s="82"/>
      <c r="AD846" s="84"/>
    </row>
    <row r="847" spans="1:30" s="85" customFormat="1" ht="18.75" hidden="1" customHeight="1" x14ac:dyDescent="0.35">
      <c r="A847" s="95" t="s">
        <v>82</v>
      </c>
      <c r="B847" s="95"/>
      <c r="C847" s="96" t="s">
        <v>83</v>
      </c>
      <c r="D847" s="152">
        <f t="shared" si="61"/>
        <v>16420760</v>
      </c>
      <c r="E847" s="98">
        <f t="shared" si="62"/>
        <v>16420760</v>
      </c>
      <c r="F847" s="98">
        <v>16420760</v>
      </c>
      <c r="G847" s="98"/>
      <c r="H847" s="98"/>
      <c r="I847" s="98"/>
      <c r="J847" s="98"/>
      <c r="K847" s="98"/>
      <c r="L847" s="98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80"/>
      <c r="Y847" s="79"/>
      <c r="Z847" s="81"/>
      <c r="AA847" s="82"/>
      <c r="AB847" s="83"/>
      <c r="AC847" s="82"/>
      <c r="AD847" s="84"/>
    </row>
    <row r="848" spans="1:30" s="85" customFormat="1" ht="18.75" hidden="1" customHeight="1" x14ac:dyDescent="0.35">
      <c r="A848" s="95" t="s">
        <v>84</v>
      </c>
      <c r="B848" s="95"/>
      <c r="C848" s="96" t="s">
        <v>85</v>
      </c>
      <c r="D848" s="152">
        <f t="shared" si="61"/>
        <v>0</v>
      </c>
      <c r="E848" s="98">
        <f t="shared" si="62"/>
        <v>0</v>
      </c>
      <c r="F848" s="98"/>
      <c r="G848" s="98"/>
      <c r="H848" s="98"/>
      <c r="I848" s="98"/>
      <c r="J848" s="98"/>
      <c r="K848" s="98"/>
      <c r="L848" s="98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80"/>
      <c r="Y848" s="79"/>
      <c r="Z848" s="81"/>
      <c r="AA848" s="82"/>
      <c r="AB848" s="83"/>
      <c r="AC848" s="82"/>
      <c r="AD848" s="84"/>
    </row>
    <row r="849" spans="1:30" s="85" customFormat="1" ht="18.75" hidden="1" customHeight="1" x14ac:dyDescent="0.35">
      <c r="A849" s="95" t="s">
        <v>86</v>
      </c>
      <c r="B849" s="95"/>
      <c r="C849" s="96" t="s">
        <v>87</v>
      </c>
      <c r="D849" s="152">
        <f t="shared" si="61"/>
        <v>0</v>
      </c>
      <c r="E849" s="98">
        <f t="shared" si="62"/>
        <v>0</v>
      </c>
      <c r="F849" s="98"/>
      <c r="G849" s="98"/>
      <c r="H849" s="98"/>
      <c r="I849" s="98"/>
      <c r="J849" s="98"/>
      <c r="K849" s="98"/>
      <c r="L849" s="98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80"/>
      <c r="Y849" s="79"/>
      <c r="Z849" s="81"/>
      <c r="AA849" s="82"/>
      <c r="AB849" s="83"/>
      <c r="AC849" s="82"/>
      <c r="AD849" s="84"/>
    </row>
    <row r="850" spans="1:30" s="85" customFormat="1" ht="18.75" hidden="1" customHeight="1" x14ac:dyDescent="0.35">
      <c r="A850" s="95" t="s">
        <v>88</v>
      </c>
      <c r="B850" s="95"/>
      <c r="C850" s="96" t="s">
        <v>89</v>
      </c>
      <c r="D850" s="152">
        <f t="shared" si="61"/>
        <v>0</v>
      </c>
      <c r="E850" s="98">
        <f t="shared" si="62"/>
        <v>0</v>
      </c>
      <c r="F850" s="98"/>
      <c r="G850" s="98"/>
      <c r="H850" s="98"/>
      <c r="I850" s="98"/>
      <c r="J850" s="98"/>
      <c r="K850" s="98"/>
      <c r="L850" s="98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80"/>
      <c r="Y850" s="79"/>
      <c r="Z850" s="81"/>
      <c r="AA850" s="82"/>
      <c r="AB850" s="83"/>
      <c r="AC850" s="82"/>
      <c r="AD850" s="84"/>
    </row>
    <row r="851" spans="1:30" s="85" customFormat="1" ht="18.75" hidden="1" customHeight="1" x14ac:dyDescent="0.35">
      <c r="A851" s="95" t="s">
        <v>90</v>
      </c>
      <c r="B851" s="95"/>
      <c r="C851" s="96" t="s">
        <v>91</v>
      </c>
      <c r="D851" s="152">
        <f t="shared" si="61"/>
        <v>0</v>
      </c>
      <c r="E851" s="98">
        <f t="shared" si="62"/>
        <v>0</v>
      </c>
      <c r="F851" s="98"/>
      <c r="G851" s="98"/>
      <c r="H851" s="98"/>
      <c r="I851" s="98"/>
      <c r="J851" s="98"/>
      <c r="K851" s="98"/>
      <c r="L851" s="98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80"/>
      <c r="Y851" s="79"/>
      <c r="Z851" s="81"/>
      <c r="AA851" s="82"/>
      <c r="AB851" s="83"/>
      <c r="AC851" s="82"/>
      <c r="AD851" s="84"/>
    </row>
    <row r="852" spans="1:30" s="85" customFormat="1" ht="18.75" hidden="1" customHeight="1" x14ac:dyDescent="0.35">
      <c r="A852" s="95" t="s">
        <v>92</v>
      </c>
      <c r="B852" s="95"/>
      <c r="C852" s="96" t="s">
        <v>93</v>
      </c>
      <c r="D852" s="152">
        <f t="shared" si="61"/>
        <v>0</v>
      </c>
      <c r="E852" s="98">
        <f t="shared" si="62"/>
        <v>0</v>
      </c>
      <c r="F852" s="98"/>
      <c r="G852" s="98"/>
      <c r="H852" s="98"/>
      <c r="I852" s="98"/>
      <c r="J852" s="98"/>
      <c r="K852" s="98"/>
      <c r="L852" s="98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80"/>
      <c r="Y852" s="79"/>
      <c r="Z852" s="81"/>
      <c r="AA852" s="82"/>
      <c r="AB852" s="83"/>
      <c r="AC852" s="82"/>
      <c r="AD852" s="84"/>
    </row>
    <row r="853" spans="1:30" s="85" customFormat="1" ht="18.75" hidden="1" customHeight="1" x14ac:dyDescent="0.35">
      <c r="A853" s="95" t="s">
        <v>94</v>
      </c>
      <c r="B853" s="95"/>
      <c r="C853" s="96" t="s">
        <v>95</v>
      </c>
      <c r="D853" s="152">
        <f t="shared" si="61"/>
        <v>0</v>
      </c>
      <c r="E853" s="98">
        <f t="shared" si="62"/>
        <v>0</v>
      </c>
      <c r="F853" s="98"/>
      <c r="G853" s="98"/>
      <c r="H853" s="98"/>
      <c r="I853" s="98"/>
      <c r="J853" s="98"/>
      <c r="K853" s="98"/>
      <c r="L853" s="98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80"/>
      <c r="Y853" s="79"/>
      <c r="Z853" s="81"/>
      <c r="AA853" s="82"/>
      <c r="AB853" s="83"/>
      <c r="AC853" s="82"/>
      <c r="AD853" s="84"/>
    </row>
    <row r="854" spans="1:30" s="85" customFormat="1" ht="18.75" hidden="1" customHeight="1" x14ac:dyDescent="0.35">
      <c r="A854" s="95" t="s">
        <v>96</v>
      </c>
      <c r="B854" s="95"/>
      <c r="C854" s="96" t="s">
        <v>97</v>
      </c>
      <c r="D854" s="152">
        <f t="shared" si="61"/>
        <v>0</v>
      </c>
      <c r="E854" s="98">
        <f t="shared" si="62"/>
        <v>0</v>
      </c>
      <c r="F854" s="98"/>
      <c r="G854" s="98"/>
      <c r="H854" s="98"/>
      <c r="I854" s="98"/>
      <c r="J854" s="98"/>
      <c r="K854" s="98"/>
      <c r="L854" s="98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80"/>
      <c r="Y854" s="79"/>
      <c r="Z854" s="81"/>
      <c r="AA854" s="82"/>
      <c r="AB854" s="83"/>
      <c r="AC854" s="82"/>
      <c r="AD854" s="84"/>
    </row>
    <row r="855" spans="1:30" s="85" customFormat="1" ht="18.75" hidden="1" customHeight="1" x14ac:dyDescent="0.35">
      <c r="A855" s="95" t="s">
        <v>98</v>
      </c>
      <c r="B855" s="95"/>
      <c r="C855" s="96" t="s">
        <v>99</v>
      </c>
      <c r="D855" s="152">
        <f t="shared" si="61"/>
        <v>0</v>
      </c>
      <c r="E855" s="98">
        <f t="shared" si="62"/>
        <v>0</v>
      </c>
      <c r="F855" s="98"/>
      <c r="G855" s="98"/>
      <c r="H855" s="98"/>
      <c r="I855" s="98"/>
      <c r="J855" s="98"/>
      <c r="K855" s="98"/>
      <c r="L855" s="98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80"/>
      <c r="Y855" s="79"/>
      <c r="Z855" s="81"/>
      <c r="AA855" s="82"/>
      <c r="AB855" s="83"/>
      <c r="AC855" s="82"/>
      <c r="AD855" s="84"/>
    </row>
    <row r="856" spans="1:30" s="85" customFormat="1" ht="18.75" hidden="1" customHeight="1" x14ac:dyDescent="0.35">
      <c r="A856" s="95" t="s">
        <v>100</v>
      </c>
      <c r="B856" s="95"/>
      <c r="C856" s="96" t="s">
        <v>101</v>
      </c>
      <c r="D856" s="152">
        <f t="shared" si="61"/>
        <v>0</v>
      </c>
      <c r="E856" s="98">
        <f t="shared" si="62"/>
        <v>0</v>
      </c>
      <c r="F856" s="98"/>
      <c r="G856" s="98"/>
      <c r="H856" s="98"/>
      <c r="I856" s="98"/>
      <c r="J856" s="98"/>
      <c r="K856" s="98"/>
      <c r="L856" s="98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80"/>
      <c r="Y856" s="79"/>
      <c r="Z856" s="81"/>
      <c r="AA856" s="82"/>
      <c r="AB856" s="83"/>
      <c r="AC856" s="82"/>
      <c r="AD856" s="84"/>
    </row>
    <row r="857" spans="1:30" s="85" customFormat="1" ht="18.75" hidden="1" customHeight="1" x14ac:dyDescent="0.35">
      <c r="A857" s="95" t="s">
        <v>102</v>
      </c>
      <c r="B857" s="95"/>
      <c r="C857" s="96" t="s">
        <v>103</v>
      </c>
      <c r="D857" s="152">
        <f t="shared" si="61"/>
        <v>0</v>
      </c>
      <c r="E857" s="98">
        <f t="shared" si="62"/>
        <v>0</v>
      </c>
      <c r="F857" s="98"/>
      <c r="G857" s="98"/>
      <c r="H857" s="98"/>
      <c r="I857" s="98"/>
      <c r="J857" s="98"/>
      <c r="K857" s="98"/>
      <c r="L857" s="98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80"/>
      <c r="Y857" s="79"/>
      <c r="Z857" s="81"/>
      <c r="AA857" s="82"/>
      <c r="AB857" s="83"/>
      <c r="AC857" s="82"/>
      <c r="AD857" s="84"/>
    </row>
    <row r="858" spans="1:30" s="85" customFormat="1" ht="18.75" hidden="1" customHeight="1" x14ac:dyDescent="0.35">
      <c r="A858" s="95" t="s">
        <v>104</v>
      </c>
      <c r="B858" s="95"/>
      <c r="C858" s="96" t="s">
        <v>105</v>
      </c>
      <c r="D858" s="152">
        <f t="shared" si="61"/>
        <v>0</v>
      </c>
      <c r="E858" s="98">
        <f t="shared" si="62"/>
        <v>0</v>
      </c>
      <c r="F858" s="98"/>
      <c r="G858" s="98"/>
      <c r="H858" s="98"/>
      <c r="I858" s="98"/>
      <c r="J858" s="98"/>
      <c r="K858" s="98"/>
      <c r="L858" s="98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80"/>
      <c r="Y858" s="79"/>
      <c r="Z858" s="81"/>
      <c r="AA858" s="82"/>
      <c r="AB858" s="83"/>
      <c r="AC858" s="82"/>
      <c r="AD858" s="84"/>
    </row>
    <row r="859" spans="1:30" s="85" customFormat="1" ht="18.75" hidden="1" customHeight="1" x14ac:dyDescent="0.35">
      <c r="A859" s="95" t="s">
        <v>106</v>
      </c>
      <c r="B859" s="95"/>
      <c r="C859" s="96" t="s">
        <v>107</v>
      </c>
      <c r="D859" s="152">
        <f t="shared" ref="D859:D962" si="63">E859</f>
        <v>0</v>
      </c>
      <c r="E859" s="98">
        <f t="shared" si="62"/>
        <v>0</v>
      </c>
      <c r="F859" s="98"/>
      <c r="G859" s="98"/>
      <c r="H859" s="98"/>
      <c r="I859" s="98"/>
      <c r="J859" s="98"/>
      <c r="K859" s="98"/>
      <c r="L859" s="98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80"/>
      <c r="Y859" s="79"/>
      <c r="Z859" s="81"/>
      <c r="AA859" s="82"/>
      <c r="AB859" s="83"/>
      <c r="AC859" s="82"/>
      <c r="AD859" s="84"/>
    </row>
    <row r="860" spans="1:30" s="85" customFormat="1" ht="18.75" hidden="1" customHeight="1" x14ac:dyDescent="0.35">
      <c r="A860" s="95" t="s">
        <v>108</v>
      </c>
      <c r="B860" s="95"/>
      <c r="C860" s="96" t="s">
        <v>109</v>
      </c>
      <c r="D860" s="152">
        <f t="shared" si="63"/>
        <v>0</v>
      </c>
      <c r="E860" s="98">
        <f t="shared" si="62"/>
        <v>0</v>
      </c>
      <c r="F860" s="98"/>
      <c r="G860" s="98"/>
      <c r="H860" s="98"/>
      <c r="I860" s="98"/>
      <c r="J860" s="98"/>
      <c r="K860" s="98"/>
      <c r="L860" s="98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80"/>
      <c r="Y860" s="79"/>
      <c r="Z860" s="81"/>
      <c r="AA860" s="82"/>
      <c r="AB860" s="83"/>
      <c r="AC860" s="82"/>
      <c r="AD860" s="84"/>
    </row>
    <row r="861" spans="1:30" s="85" customFormat="1" ht="18.75" hidden="1" customHeight="1" x14ac:dyDescent="0.35">
      <c r="A861" s="95" t="s">
        <v>110</v>
      </c>
      <c r="B861" s="95"/>
      <c r="C861" s="96" t="s">
        <v>111</v>
      </c>
      <c r="D861" s="152">
        <f t="shared" si="63"/>
        <v>0</v>
      </c>
      <c r="E861" s="98">
        <f t="shared" si="62"/>
        <v>0</v>
      </c>
      <c r="F861" s="98"/>
      <c r="G861" s="98"/>
      <c r="H861" s="98"/>
      <c r="I861" s="98"/>
      <c r="J861" s="98"/>
      <c r="K861" s="98"/>
      <c r="L861" s="98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80"/>
      <c r="Y861" s="79"/>
      <c r="Z861" s="81"/>
      <c r="AA861" s="82"/>
      <c r="AB861" s="83"/>
      <c r="AC861" s="82"/>
      <c r="AD861" s="84"/>
    </row>
    <row r="862" spans="1:30" s="85" customFormat="1" ht="18.75" hidden="1" customHeight="1" x14ac:dyDescent="0.35">
      <c r="A862" s="95" t="s">
        <v>112</v>
      </c>
      <c r="B862" s="95"/>
      <c r="C862" s="96" t="s">
        <v>113</v>
      </c>
      <c r="D862" s="152">
        <f t="shared" si="63"/>
        <v>0</v>
      </c>
      <c r="E862" s="98">
        <f t="shared" si="62"/>
        <v>0</v>
      </c>
      <c r="F862" s="98"/>
      <c r="G862" s="98"/>
      <c r="H862" s="98"/>
      <c r="I862" s="98"/>
      <c r="J862" s="98"/>
      <c r="K862" s="98"/>
      <c r="L862" s="98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80"/>
      <c r="Y862" s="79"/>
      <c r="Z862" s="81"/>
      <c r="AA862" s="82"/>
      <c r="AB862" s="83"/>
      <c r="AC862" s="82"/>
      <c r="AD862" s="84"/>
    </row>
    <row r="863" spans="1:30" s="85" customFormat="1" ht="18.75" hidden="1" customHeight="1" x14ac:dyDescent="0.35">
      <c r="A863" s="95" t="s">
        <v>114</v>
      </c>
      <c r="B863" s="95"/>
      <c r="C863" s="96" t="s">
        <v>115</v>
      </c>
      <c r="D863" s="152">
        <f t="shared" si="63"/>
        <v>0</v>
      </c>
      <c r="E863" s="98">
        <f t="shared" si="62"/>
        <v>0</v>
      </c>
      <c r="F863" s="98"/>
      <c r="G863" s="98"/>
      <c r="H863" s="98"/>
      <c r="I863" s="98"/>
      <c r="J863" s="98"/>
      <c r="K863" s="98"/>
      <c r="L863" s="98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80"/>
      <c r="Y863" s="79"/>
      <c r="Z863" s="81"/>
      <c r="AA863" s="82"/>
      <c r="AB863" s="83"/>
      <c r="AC863" s="82"/>
      <c r="AD863" s="84"/>
    </row>
    <row r="864" spans="1:30" s="85" customFormat="1" ht="18.75" hidden="1" customHeight="1" x14ac:dyDescent="0.35">
      <c r="A864" s="95" t="s">
        <v>116</v>
      </c>
      <c r="B864" s="95"/>
      <c r="C864" s="96" t="s">
        <v>117</v>
      </c>
      <c r="D864" s="152">
        <f t="shared" si="63"/>
        <v>0</v>
      </c>
      <c r="E864" s="98">
        <f t="shared" si="62"/>
        <v>0</v>
      </c>
      <c r="F864" s="98"/>
      <c r="G864" s="98"/>
      <c r="H864" s="98"/>
      <c r="I864" s="98"/>
      <c r="J864" s="98"/>
      <c r="K864" s="98"/>
      <c r="L864" s="98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80"/>
      <c r="Y864" s="79"/>
      <c r="Z864" s="81"/>
      <c r="AA864" s="82"/>
      <c r="AB864" s="83"/>
      <c r="AC864" s="82"/>
      <c r="AD864" s="84"/>
    </row>
    <row r="865" spans="1:30" s="85" customFormat="1" ht="18.75" hidden="1" customHeight="1" x14ac:dyDescent="0.35">
      <c r="A865" s="95" t="s">
        <v>118</v>
      </c>
      <c r="B865" s="95"/>
      <c r="C865" s="96" t="s">
        <v>119</v>
      </c>
      <c r="D865" s="152">
        <f t="shared" si="63"/>
        <v>0</v>
      </c>
      <c r="E865" s="98">
        <f t="shared" si="62"/>
        <v>0</v>
      </c>
      <c r="F865" s="98"/>
      <c r="G865" s="98"/>
      <c r="H865" s="98"/>
      <c r="I865" s="98"/>
      <c r="J865" s="98"/>
      <c r="K865" s="98"/>
      <c r="L865" s="98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80"/>
      <c r="Y865" s="79"/>
      <c r="Z865" s="81"/>
      <c r="AA865" s="82"/>
      <c r="AB865" s="83"/>
      <c r="AC865" s="82"/>
      <c r="AD865" s="84"/>
    </row>
    <row r="866" spans="1:30" s="85" customFormat="1" ht="18.75" hidden="1" customHeight="1" x14ac:dyDescent="0.35">
      <c r="A866" s="95" t="s">
        <v>120</v>
      </c>
      <c r="B866" s="95"/>
      <c r="C866" s="96" t="s">
        <v>121</v>
      </c>
      <c r="D866" s="152">
        <f t="shared" si="63"/>
        <v>0</v>
      </c>
      <c r="E866" s="98">
        <f t="shared" si="62"/>
        <v>0</v>
      </c>
      <c r="F866" s="98"/>
      <c r="G866" s="98"/>
      <c r="H866" s="98"/>
      <c r="I866" s="98"/>
      <c r="J866" s="98"/>
      <c r="K866" s="98"/>
      <c r="L866" s="98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80"/>
      <c r="Y866" s="79"/>
      <c r="Z866" s="81"/>
      <c r="AA866" s="82"/>
      <c r="AB866" s="83"/>
      <c r="AC866" s="82"/>
      <c r="AD866" s="84"/>
    </row>
    <row r="867" spans="1:30" s="85" customFormat="1" ht="18.75" hidden="1" customHeight="1" x14ac:dyDescent="0.35">
      <c r="A867" s="95" t="s">
        <v>122</v>
      </c>
      <c r="B867" s="95"/>
      <c r="C867" s="96" t="s">
        <v>123</v>
      </c>
      <c r="D867" s="152">
        <f t="shared" si="63"/>
        <v>0</v>
      </c>
      <c r="E867" s="98">
        <f t="shared" si="62"/>
        <v>0</v>
      </c>
      <c r="F867" s="98"/>
      <c r="G867" s="98"/>
      <c r="H867" s="98"/>
      <c r="I867" s="98"/>
      <c r="J867" s="98"/>
      <c r="K867" s="98"/>
      <c r="L867" s="98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80"/>
      <c r="Y867" s="79"/>
      <c r="Z867" s="81"/>
      <c r="AA867" s="82"/>
      <c r="AB867" s="83"/>
      <c r="AC867" s="82"/>
      <c r="AD867" s="84"/>
    </row>
    <row r="868" spans="1:30" s="85" customFormat="1" ht="18.75" hidden="1" customHeight="1" x14ac:dyDescent="0.35">
      <c r="A868" s="95" t="s">
        <v>124</v>
      </c>
      <c r="B868" s="95"/>
      <c r="C868" s="96" t="s">
        <v>125</v>
      </c>
      <c r="D868" s="152">
        <f t="shared" si="63"/>
        <v>0</v>
      </c>
      <c r="E868" s="98">
        <f t="shared" si="62"/>
        <v>0</v>
      </c>
      <c r="F868" s="98"/>
      <c r="G868" s="98"/>
      <c r="H868" s="98"/>
      <c r="I868" s="98"/>
      <c r="J868" s="98"/>
      <c r="K868" s="98"/>
      <c r="L868" s="98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80"/>
      <c r="Y868" s="79"/>
      <c r="Z868" s="81"/>
      <c r="AA868" s="82"/>
      <c r="AB868" s="83"/>
      <c r="AC868" s="82"/>
      <c r="AD868" s="84"/>
    </row>
    <row r="869" spans="1:30" s="85" customFormat="1" ht="18.75" hidden="1" customHeight="1" x14ac:dyDescent="0.35">
      <c r="A869" s="95" t="s">
        <v>126</v>
      </c>
      <c r="B869" s="95"/>
      <c r="C869" s="96" t="s">
        <v>127</v>
      </c>
      <c r="D869" s="152">
        <f t="shared" si="63"/>
        <v>0</v>
      </c>
      <c r="E869" s="98">
        <f t="shared" si="62"/>
        <v>0</v>
      </c>
      <c r="F869" s="98"/>
      <c r="G869" s="98"/>
      <c r="H869" s="98"/>
      <c r="I869" s="98"/>
      <c r="J869" s="98"/>
      <c r="K869" s="98"/>
      <c r="L869" s="98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80"/>
      <c r="Y869" s="79"/>
      <c r="Z869" s="81"/>
      <c r="AA869" s="82"/>
      <c r="AB869" s="83"/>
      <c r="AC869" s="82"/>
      <c r="AD869" s="84"/>
    </row>
    <row r="870" spans="1:30" s="85" customFormat="1" ht="18.75" hidden="1" customHeight="1" x14ac:dyDescent="0.35">
      <c r="A870" s="95" t="s">
        <v>128</v>
      </c>
      <c r="B870" s="95"/>
      <c r="C870" s="96" t="s">
        <v>129</v>
      </c>
      <c r="D870" s="152">
        <f t="shared" si="63"/>
        <v>0</v>
      </c>
      <c r="E870" s="98">
        <f t="shared" si="62"/>
        <v>0</v>
      </c>
      <c r="F870" s="98"/>
      <c r="G870" s="98"/>
      <c r="H870" s="98"/>
      <c r="I870" s="98"/>
      <c r="J870" s="98"/>
      <c r="K870" s="98"/>
      <c r="L870" s="98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80"/>
      <c r="Y870" s="79"/>
      <c r="Z870" s="81"/>
      <c r="AA870" s="82"/>
      <c r="AB870" s="83"/>
      <c r="AC870" s="82"/>
      <c r="AD870" s="84"/>
    </row>
    <row r="871" spans="1:30" s="85" customFormat="1" ht="18.75" hidden="1" customHeight="1" x14ac:dyDescent="0.35">
      <c r="A871" s="95" t="s">
        <v>130</v>
      </c>
      <c r="B871" s="95"/>
      <c r="C871" s="96" t="s">
        <v>131</v>
      </c>
      <c r="D871" s="152">
        <f t="shared" si="63"/>
        <v>0</v>
      </c>
      <c r="E871" s="98">
        <f t="shared" si="62"/>
        <v>0</v>
      </c>
      <c r="F871" s="98"/>
      <c r="G871" s="98"/>
      <c r="H871" s="98"/>
      <c r="I871" s="98"/>
      <c r="J871" s="98"/>
      <c r="K871" s="98"/>
      <c r="L871" s="98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80"/>
      <c r="Y871" s="79"/>
      <c r="Z871" s="81"/>
      <c r="AA871" s="82"/>
      <c r="AB871" s="83"/>
      <c r="AC871" s="82"/>
      <c r="AD871" s="84"/>
    </row>
    <row r="872" spans="1:30" s="85" customFormat="1" ht="18.75" hidden="1" customHeight="1" x14ac:dyDescent="0.35">
      <c r="A872" s="95" t="s">
        <v>132</v>
      </c>
      <c r="B872" s="95"/>
      <c r="C872" s="96" t="s">
        <v>133</v>
      </c>
      <c r="D872" s="152">
        <f t="shared" si="63"/>
        <v>0</v>
      </c>
      <c r="E872" s="98">
        <f t="shared" si="62"/>
        <v>0</v>
      </c>
      <c r="F872" s="98"/>
      <c r="G872" s="98"/>
      <c r="H872" s="98"/>
      <c r="I872" s="98"/>
      <c r="J872" s="98"/>
      <c r="K872" s="98"/>
      <c r="L872" s="98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80"/>
      <c r="Y872" s="79"/>
      <c r="Z872" s="81"/>
      <c r="AA872" s="82"/>
      <c r="AB872" s="83"/>
      <c r="AC872" s="82"/>
      <c r="AD872" s="84"/>
    </row>
    <row r="873" spans="1:30" s="85" customFormat="1" ht="18.75" hidden="1" customHeight="1" x14ac:dyDescent="0.35">
      <c r="A873" s="95" t="s">
        <v>134</v>
      </c>
      <c r="B873" s="95"/>
      <c r="C873" s="96" t="s">
        <v>135</v>
      </c>
      <c r="D873" s="152">
        <f t="shared" si="63"/>
        <v>0</v>
      </c>
      <c r="E873" s="98">
        <f t="shared" si="62"/>
        <v>0</v>
      </c>
      <c r="F873" s="98"/>
      <c r="G873" s="98"/>
      <c r="H873" s="98"/>
      <c r="I873" s="98"/>
      <c r="J873" s="98"/>
      <c r="K873" s="98"/>
      <c r="L873" s="98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80"/>
      <c r="Y873" s="79"/>
      <c r="Z873" s="81"/>
      <c r="AA873" s="82"/>
      <c r="AB873" s="83"/>
      <c r="AC873" s="82"/>
      <c r="AD873" s="84"/>
    </row>
    <row r="874" spans="1:30" s="85" customFormat="1" ht="18.75" hidden="1" customHeight="1" x14ac:dyDescent="0.35">
      <c r="A874" s="95" t="s">
        <v>136</v>
      </c>
      <c r="B874" s="95"/>
      <c r="C874" s="96" t="s">
        <v>137</v>
      </c>
      <c r="D874" s="152">
        <f t="shared" si="63"/>
        <v>0</v>
      </c>
      <c r="E874" s="98">
        <f t="shared" si="62"/>
        <v>0</v>
      </c>
      <c r="F874" s="98"/>
      <c r="G874" s="98"/>
      <c r="H874" s="98"/>
      <c r="I874" s="98"/>
      <c r="J874" s="98"/>
      <c r="K874" s="98"/>
      <c r="L874" s="98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80"/>
      <c r="Y874" s="79"/>
      <c r="Z874" s="81"/>
      <c r="AA874" s="82"/>
      <c r="AB874" s="83"/>
      <c r="AC874" s="82"/>
      <c r="AD874" s="84"/>
    </row>
    <row r="875" spans="1:30" s="85" customFormat="1" ht="18.75" hidden="1" customHeight="1" x14ac:dyDescent="0.35">
      <c r="A875" s="95" t="s">
        <v>138</v>
      </c>
      <c r="B875" s="95"/>
      <c r="C875" s="96" t="s">
        <v>139</v>
      </c>
      <c r="D875" s="152">
        <f t="shared" si="63"/>
        <v>0</v>
      </c>
      <c r="E875" s="98">
        <f t="shared" si="62"/>
        <v>0</v>
      </c>
      <c r="F875" s="98"/>
      <c r="G875" s="98"/>
      <c r="H875" s="98"/>
      <c r="I875" s="98"/>
      <c r="J875" s="98"/>
      <c r="K875" s="98"/>
      <c r="L875" s="98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80"/>
      <c r="Y875" s="79"/>
      <c r="Z875" s="81"/>
      <c r="AA875" s="82"/>
      <c r="AB875" s="83"/>
      <c r="AC875" s="82"/>
      <c r="AD875" s="84"/>
    </row>
    <row r="876" spans="1:30" s="85" customFormat="1" ht="18.75" hidden="1" customHeight="1" x14ac:dyDescent="0.35">
      <c r="A876" s="95" t="s">
        <v>140</v>
      </c>
      <c r="B876" s="95"/>
      <c r="C876" s="96" t="s">
        <v>141</v>
      </c>
      <c r="D876" s="152">
        <f t="shared" si="63"/>
        <v>0</v>
      </c>
      <c r="E876" s="98">
        <f t="shared" si="62"/>
        <v>0</v>
      </c>
      <c r="F876" s="98"/>
      <c r="G876" s="98"/>
      <c r="H876" s="98"/>
      <c r="I876" s="98"/>
      <c r="J876" s="98"/>
      <c r="K876" s="98"/>
      <c r="L876" s="98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80"/>
      <c r="Y876" s="79"/>
      <c r="Z876" s="81"/>
      <c r="AA876" s="82"/>
      <c r="AB876" s="83"/>
      <c r="AC876" s="82"/>
      <c r="AD876" s="84"/>
    </row>
    <row r="877" spans="1:30" s="85" customFormat="1" ht="18.75" hidden="1" customHeight="1" x14ac:dyDescent="0.35">
      <c r="A877" s="95" t="s">
        <v>142</v>
      </c>
      <c r="B877" s="95"/>
      <c r="C877" s="96" t="s">
        <v>143</v>
      </c>
      <c r="D877" s="152">
        <f t="shared" si="63"/>
        <v>0</v>
      </c>
      <c r="E877" s="98">
        <f t="shared" si="62"/>
        <v>0</v>
      </c>
      <c r="F877" s="98"/>
      <c r="G877" s="98"/>
      <c r="H877" s="98"/>
      <c r="I877" s="98"/>
      <c r="J877" s="98"/>
      <c r="K877" s="98"/>
      <c r="L877" s="98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80"/>
      <c r="Y877" s="79"/>
      <c r="Z877" s="81"/>
      <c r="AA877" s="82"/>
      <c r="AB877" s="83"/>
      <c r="AC877" s="82"/>
      <c r="AD877" s="84"/>
    </row>
    <row r="878" spans="1:30" s="85" customFormat="1" ht="18.75" hidden="1" customHeight="1" x14ac:dyDescent="0.35">
      <c r="A878" s="95" t="s">
        <v>144</v>
      </c>
      <c r="B878" s="95"/>
      <c r="C878" s="96" t="s">
        <v>145</v>
      </c>
      <c r="D878" s="152">
        <f t="shared" si="63"/>
        <v>0</v>
      </c>
      <c r="E878" s="98">
        <f t="shared" ref="E878:E981" si="64">F878+G878+O878</f>
        <v>0</v>
      </c>
      <c r="F878" s="98"/>
      <c r="G878" s="98"/>
      <c r="H878" s="98"/>
      <c r="I878" s="98"/>
      <c r="J878" s="98"/>
      <c r="K878" s="98"/>
      <c r="L878" s="98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80"/>
      <c r="Y878" s="79"/>
      <c r="Z878" s="81"/>
      <c r="AA878" s="82"/>
      <c r="AB878" s="83"/>
      <c r="AC878" s="82"/>
      <c r="AD878" s="84"/>
    </row>
    <row r="879" spans="1:30" s="85" customFormat="1" ht="18.75" hidden="1" customHeight="1" x14ac:dyDescent="0.35">
      <c r="A879" s="95" t="s">
        <v>146</v>
      </c>
      <c r="B879" s="95"/>
      <c r="C879" s="96" t="s">
        <v>147</v>
      </c>
      <c r="D879" s="152">
        <f t="shared" si="63"/>
        <v>0</v>
      </c>
      <c r="E879" s="98">
        <f t="shared" si="64"/>
        <v>0</v>
      </c>
      <c r="F879" s="98"/>
      <c r="G879" s="98"/>
      <c r="H879" s="98"/>
      <c r="I879" s="98"/>
      <c r="J879" s="98"/>
      <c r="K879" s="98"/>
      <c r="L879" s="98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80"/>
      <c r="Y879" s="79"/>
      <c r="Z879" s="81"/>
      <c r="AA879" s="82"/>
      <c r="AB879" s="83"/>
      <c r="AC879" s="82"/>
      <c r="AD879" s="84"/>
    </row>
    <row r="880" spans="1:30" s="85" customFormat="1" ht="18.75" hidden="1" customHeight="1" x14ac:dyDescent="0.35">
      <c r="A880" s="95" t="s">
        <v>148</v>
      </c>
      <c r="B880" s="95"/>
      <c r="C880" s="96" t="s">
        <v>149</v>
      </c>
      <c r="D880" s="152">
        <f t="shared" si="63"/>
        <v>0</v>
      </c>
      <c r="E880" s="98">
        <f t="shared" si="64"/>
        <v>0</v>
      </c>
      <c r="F880" s="98"/>
      <c r="G880" s="98"/>
      <c r="H880" s="98"/>
      <c r="I880" s="98"/>
      <c r="J880" s="98"/>
      <c r="K880" s="98"/>
      <c r="L880" s="98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80"/>
      <c r="Y880" s="79"/>
      <c r="Z880" s="81"/>
      <c r="AA880" s="82"/>
      <c r="AB880" s="83"/>
      <c r="AC880" s="82"/>
      <c r="AD880" s="84"/>
    </row>
    <row r="881" spans="1:30" s="85" customFormat="1" ht="18.75" hidden="1" customHeight="1" x14ac:dyDescent="0.35">
      <c r="A881" s="95" t="s">
        <v>150</v>
      </c>
      <c r="B881" s="95"/>
      <c r="C881" s="96" t="s">
        <v>151</v>
      </c>
      <c r="D881" s="152">
        <f t="shared" si="63"/>
        <v>0</v>
      </c>
      <c r="E881" s="98">
        <f t="shared" si="64"/>
        <v>0</v>
      </c>
      <c r="F881" s="98"/>
      <c r="G881" s="98"/>
      <c r="H881" s="98"/>
      <c r="I881" s="98"/>
      <c r="J881" s="98"/>
      <c r="K881" s="98"/>
      <c r="L881" s="98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80"/>
      <c r="Y881" s="79"/>
      <c r="Z881" s="81"/>
      <c r="AA881" s="82"/>
      <c r="AB881" s="83"/>
      <c r="AC881" s="82"/>
      <c r="AD881" s="84"/>
    </row>
    <row r="882" spans="1:30" s="85" customFormat="1" ht="18.75" hidden="1" customHeight="1" x14ac:dyDescent="0.35">
      <c r="A882" s="95" t="s">
        <v>152</v>
      </c>
      <c r="B882" s="95"/>
      <c r="C882" s="96" t="s">
        <v>153</v>
      </c>
      <c r="D882" s="152">
        <f t="shared" si="63"/>
        <v>0</v>
      </c>
      <c r="E882" s="98">
        <f t="shared" si="64"/>
        <v>0</v>
      </c>
      <c r="F882" s="98"/>
      <c r="G882" s="98"/>
      <c r="H882" s="98"/>
      <c r="I882" s="98"/>
      <c r="J882" s="98"/>
      <c r="K882" s="98"/>
      <c r="L882" s="98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80"/>
      <c r="Y882" s="79"/>
      <c r="Z882" s="81"/>
      <c r="AA882" s="82"/>
      <c r="AB882" s="83"/>
      <c r="AC882" s="82"/>
      <c r="AD882" s="84"/>
    </row>
    <row r="883" spans="1:30" s="85" customFormat="1" ht="18.75" hidden="1" customHeight="1" x14ac:dyDescent="0.35">
      <c r="A883" s="99" t="s">
        <v>0</v>
      </c>
      <c r="B883" s="99"/>
      <c r="C883" s="100" t="s">
        <v>154</v>
      </c>
      <c r="D883" s="152">
        <f t="shared" si="63"/>
        <v>0</v>
      </c>
      <c r="E883" s="98">
        <f t="shared" si="64"/>
        <v>0</v>
      </c>
      <c r="F883" s="98"/>
      <c r="G883" s="98"/>
      <c r="H883" s="98"/>
      <c r="I883" s="98"/>
      <c r="J883" s="98"/>
      <c r="K883" s="98"/>
      <c r="L883" s="98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80"/>
      <c r="Y883" s="79"/>
      <c r="Z883" s="81"/>
      <c r="AA883" s="82"/>
      <c r="AB883" s="83"/>
      <c r="AC883" s="82"/>
      <c r="AD883" s="84"/>
    </row>
    <row r="884" spans="1:30" s="85" customFormat="1" ht="231" hidden="1" x14ac:dyDescent="0.35">
      <c r="A884" s="92">
        <v>3719241</v>
      </c>
      <c r="B884" s="92">
        <v>9241</v>
      </c>
      <c r="C884" s="105" t="s">
        <v>298</v>
      </c>
      <c r="D884" s="153">
        <f t="shared" si="63"/>
        <v>0</v>
      </c>
      <c r="E884" s="98">
        <f>E885+E886+E887+E888+E889+E890+E891+E892+E893</f>
        <v>0</v>
      </c>
      <c r="F884" s="98"/>
      <c r="G884" s="98"/>
      <c r="H884" s="98"/>
      <c r="I884" s="98"/>
      <c r="J884" s="98"/>
      <c r="K884" s="98"/>
      <c r="L884" s="98"/>
      <c r="M884" s="79"/>
      <c r="N884" s="79"/>
      <c r="O884" s="79"/>
      <c r="P884" s="79"/>
      <c r="Q884" s="79"/>
      <c r="R884" s="79"/>
      <c r="S884" s="79"/>
      <c r="T884" s="79"/>
      <c r="U884" s="79">
        <f>U885+U886+U887+U888+U889+U890+U891+U892+U893</f>
        <v>0</v>
      </c>
      <c r="V884" s="79"/>
      <c r="W884" s="79"/>
      <c r="X884" s="80"/>
      <c r="Y884" s="79"/>
      <c r="Z884" s="81"/>
      <c r="AA884" s="82">
        <f>AA891</f>
        <v>0</v>
      </c>
      <c r="AB884" s="83"/>
      <c r="AC884" s="82"/>
      <c r="AD884" s="84"/>
    </row>
    <row r="885" spans="1:30" s="85" customFormat="1" ht="21" hidden="1" x14ac:dyDescent="0.35">
      <c r="A885" s="104" t="s">
        <v>16</v>
      </c>
      <c r="B885" s="99"/>
      <c r="C885" s="105" t="s">
        <v>17</v>
      </c>
      <c r="D885" s="152">
        <f>E885</f>
        <v>0</v>
      </c>
      <c r="E885" s="98">
        <f>U885</f>
        <v>0</v>
      </c>
      <c r="F885" s="98"/>
      <c r="G885" s="98"/>
      <c r="H885" s="98"/>
      <c r="I885" s="98"/>
      <c r="J885" s="98"/>
      <c r="K885" s="98"/>
      <c r="L885" s="98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80"/>
      <c r="Y885" s="79"/>
      <c r="Z885" s="81"/>
      <c r="AA885" s="82"/>
      <c r="AB885" s="83"/>
      <c r="AC885" s="82"/>
      <c r="AD885" s="84"/>
    </row>
    <row r="886" spans="1:30" s="85" customFormat="1" ht="21" hidden="1" x14ac:dyDescent="0.35">
      <c r="A886" s="104" t="s">
        <v>18</v>
      </c>
      <c r="B886" s="99"/>
      <c r="C886" s="105" t="s">
        <v>19</v>
      </c>
      <c r="D886" s="152">
        <f t="shared" ref="D886:D894" si="65">E886</f>
        <v>0</v>
      </c>
      <c r="E886" s="98">
        <f t="shared" ref="E886:E893" si="66">U886</f>
        <v>0</v>
      </c>
      <c r="F886" s="98"/>
      <c r="G886" s="98"/>
      <c r="H886" s="98"/>
      <c r="I886" s="98"/>
      <c r="J886" s="98"/>
      <c r="K886" s="98"/>
      <c r="L886" s="98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80"/>
      <c r="Y886" s="79"/>
      <c r="Z886" s="81"/>
      <c r="AA886" s="82"/>
      <c r="AB886" s="83"/>
      <c r="AC886" s="82"/>
      <c r="AD886" s="84"/>
    </row>
    <row r="887" spans="1:30" s="85" customFormat="1" ht="21" hidden="1" x14ac:dyDescent="0.35">
      <c r="A887" s="104" t="s">
        <v>20</v>
      </c>
      <c r="B887" s="99"/>
      <c r="C887" s="105" t="s">
        <v>291</v>
      </c>
      <c r="D887" s="152">
        <f t="shared" si="65"/>
        <v>0</v>
      </c>
      <c r="E887" s="98">
        <f t="shared" si="66"/>
        <v>0</v>
      </c>
      <c r="F887" s="98"/>
      <c r="G887" s="98"/>
      <c r="H887" s="98"/>
      <c r="I887" s="98"/>
      <c r="J887" s="98"/>
      <c r="K887" s="98"/>
      <c r="L887" s="98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80"/>
      <c r="Y887" s="79"/>
      <c r="Z887" s="81"/>
      <c r="AA887" s="82"/>
      <c r="AB887" s="83"/>
      <c r="AC887" s="82"/>
      <c r="AD887" s="84"/>
    </row>
    <row r="888" spans="1:30" s="85" customFormat="1" ht="21" hidden="1" x14ac:dyDescent="0.35">
      <c r="A888" s="104" t="s">
        <v>22</v>
      </c>
      <c r="B888" s="99"/>
      <c r="C888" s="105" t="s">
        <v>23</v>
      </c>
      <c r="D888" s="152">
        <f t="shared" si="65"/>
        <v>0</v>
      </c>
      <c r="E888" s="98">
        <f t="shared" si="66"/>
        <v>0</v>
      </c>
      <c r="F888" s="98"/>
      <c r="G888" s="98"/>
      <c r="H888" s="98"/>
      <c r="I888" s="98"/>
      <c r="J888" s="98"/>
      <c r="K888" s="98"/>
      <c r="L888" s="98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80"/>
      <c r="Y888" s="79"/>
      <c r="Z888" s="81"/>
      <c r="AA888" s="82"/>
      <c r="AB888" s="83"/>
      <c r="AC888" s="82"/>
      <c r="AD888" s="84"/>
    </row>
    <row r="889" spans="1:30" s="85" customFormat="1" ht="21" hidden="1" x14ac:dyDescent="0.35">
      <c r="A889" s="104" t="s">
        <v>24</v>
      </c>
      <c r="B889" s="99"/>
      <c r="C889" s="105" t="s">
        <v>25</v>
      </c>
      <c r="D889" s="152">
        <f t="shared" si="65"/>
        <v>0</v>
      </c>
      <c r="E889" s="98">
        <f t="shared" si="66"/>
        <v>0</v>
      </c>
      <c r="F889" s="98"/>
      <c r="G889" s="98"/>
      <c r="H889" s="98"/>
      <c r="I889" s="98"/>
      <c r="J889" s="98"/>
      <c r="K889" s="98"/>
      <c r="L889" s="98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80"/>
      <c r="Y889" s="79"/>
      <c r="Z889" s="81"/>
      <c r="AA889" s="82"/>
      <c r="AB889" s="83"/>
      <c r="AC889" s="82"/>
      <c r="AD889" s="84"/>
    </row>
    <row r="890" spans="1:30" s="85" customFormat="1" ht="21" hidden="1" x14ac:dyDescent="0.35">
      <c r="A890" s="104" t="s">
        <v>26</v>
      </c>
      <c r="B890" s="99"/>
      <c r="C890" s="105" t="s">
        <v>27</v>
      </c>
      <c r="D890" s="152">
        <f t="shared" si="65"/>
        <v>0</v>
      </c>
      <c r="E890" s="98">
        <f t="shared" si="66"/>
        <v>0</v>
      </c>
      <c r="F890" s="98"/>
      <c r="G890" s="98"/>
      <c r="H890" s="98"/>
      <c r="I890" s="98"/>
      <c r="J890" s="98"/>
      <c r="K890" s="98"/>
      <c r="L890" s="98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80"/>
      <c r="Y890" s="79"/>
      <c r="Z890" s="81"/>
      <c r="AA890" s="82"/>
      <c r="AB890" s="83"/>
      <c r="AC890" s="82"/>
      <c r="AD890" s="84"/>
    </row>
    <row r="891" spans="1:30" s="85" customFormat="1" ht="21" hidden="1" x14ac:dyDescent="0.35">
      <c r="A891" s="104" t="s">
        <v>82</v>
      </c>
      <c r="B891" s="99"/>
      <c r="C891" s="105" t="s">
        <v>292</v>
      </c>
      <c r="D891" s="152">
        <f t="shared" si="65"/>
        <v>0</v>
      </c>
      <c r="E891" s="98">
        <f>U891+AA891</f>
        <v>0</v>
      </c>
      <c r="F891" s="98"/>
      <c r="G891" s="98"/>
      <c r="H891" s="98"/>
      <c r="I891" s="98"/>
      <c r="J891" s="98"/>
      <c r="K891" s="98"/>
      <c r="L891" s="98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80"/>
      <c r="Y891" s="79"/>
      <c r="Z891" s="81"/>
      <c r="AA891" s="82"/>
      <c r="AB891" s="83"/>
      <c r="AC891" s="82"/>
      <c r="AD891" s="84"/>
    </row>
    <row r="892" spans="1:30" s="85" customFormat="1" ht="21" hidden="1" x14ac:dyDescent="0.35">
      <c r="A892" s="104" t="s">
        <v>110</v>
      </c>
      <c r="B892" s="99"/>
      <c r="C892" s="105" t="s">
        <v>111</v>
      </c>
      <c r="D892" s="152">
        <f t="shared" si="65"/>
        <v>0</v>
      </c>
      <c r="E892" s="98">
        <f t="shared" si="66"/>
        <v>0</v>
      </c>
      <c r="F892" s="98"/>
      <c r="G892" s="98"/>
      <c r="H892" s="98"/>
      <c r="I892" s="98"/>
      <c r="J892" s="98"/>
      <c r="K892" s="98"/>
      <c r="L892" s="98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80"/>
      <c r="Y892" s="79"/>
      <c r="Z892" s="81"/>
      <c r="AA892" s="82"/>
      <c r="AB892" s="83"/>
      <c r="AC892" s="82"/>
      <c r="AD892" s="84"/>
    </row>
    <row r="893" spans="1:30" s="85" customFormat="1" ht="21" hidden="1" x14ac:dyDescent="0.35">
      <c r="A893" s="104" t="s">
        <v>120</v>
      </c>
      <c r="B893" s="99"/>
      <c r="C893" s="105" t="s">
        <v>121</v>
      </c>
      <c r="D893" s="152">
        <f t="shared" si="65"/>
        <v>0</v>
      </c>
      <c r="E893" s="98">
        <f t="shared" si="66"/>
        <v>0</v>
      </c>
      <c r="F893" s="98"/>
      <c r="G893" s="98"/>
      <c r="H893" s="98"/>
      <c r="I893" s="98"/>
      <c r="J893" s="98"/>
      <c r="K893" s="98"/>
      <c r="L893" s="98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80"/>
      <c r="Y893" s="79"/>
      <c r="Z893" s="81"/>
      <c r="AA893" s="82"/>
      <c r="AB893" s="83"/>
      <c r="AC893" s="82"/>
      <c r="AD893" s="84"/>
    </row>
    <row r="894" spans="1:30" s="85" customFormat="1" ht="214.5" hidden="1" customHeight="1" x14ac:dyDescent="0.35">
      <c r="A894" s="104">
        <v>3719242</v>
      </c>
      <c r="B894" s="104">
        <v>9242</v>
      </c>
      <c r="C894" s="105" t="s">
        <v>295</v>
      </c>
      <c r="D894" s="153">
        <f t="shared" si="65"/>
        <v>0</v>
      </c>
      <c r="E894" s="98">
        <f>E895+E896+E897+E898+E899+E900</f>
        <v>0</v>
      </c>
      <c r="F894" s="98"/>
      <c r="G894" s="98"/>
      <c r="H894" s="98"/>
      <c r="I894" s="98"/>
      <c r="J894" s="98"/>
      <c r="K894" s="98"/>
      <c r="L894" s="98"/>
      <c r="M894" s="79"/>
      <c r="N894" s="79"/>
      <c r="O894" s="79"/>
      <c r="P894" s="79"/>
      <c r="Q894" s="79"/>
      <c r="R894" s="79"/>
      <c r="S894" s="79"/>
      <c r="T894" s="79"/>
      <c r="U894" s="79">
        <f>U895+U896+U897+U898+U899</f>
        <v>0</v>
      </c>
      <c r="V894" s="79"/>
      <c r="W894" s="79"/>
      <c r="X894" s="80"/>
      <c r="Y894" s="79"/>
      <c r="Z894" s="81"/>
      <c r="AA894" s="82">
        <f>AA895+AA897+AA899+AA900</f>
        <v>0</v>
      </c>
      <c r="AB894" s="83"/>
      <c r="AC894" s="82"/>
      <c r="AD894" s="84"/>
    </row>
    <row r="895" spans="1:30" s="85" customFormat="1" ht="21" hidden="1" x14ac:dyDescent="0.35">
      <c r="A895" s="104" t="s">
        <v>16</v>
      </c>
      <c r="B895" s="99"/>
      <c r="C895" s="105" t="s">
        <v>17</v>
      </c>
      <c r="D895" s="152">
        <f>E895</f>
        <v>0</v>
      </c>
      <c r="E895" s="98">
        <f>U895+AA895</f>
        <v>0</v>
      </c>
      <c r="F895" s="98"/>
      <c r="G895" s="98"/>
      <c r="H895" s="98"/>
      <c r="I895" s="98"/>
      <c r="J895" s="98"/>
      <c r="K895" s="98"/>
      <c r="L895" s="98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80"/>
      <c r="Y895" s="79"/>
      <c r="Z895" s="81"/>
      <c r="AA895" s="82"/>
      <c r="AB895" s="83"/>
      <c r="AC895" s="82"/>
      <c r="AD895" s="84"/>
    </row>
    <row r="896" spans="1:30" s="85" customFormat="1" ht="21" hidden="1" x14ac:dyDescent="0.35">
      <c r="A896" s="104" t="s">
        <v>18</v>
      </c>
      <c r="B896" s="99"/>
      <c r="C896" s="105" t="s">
        <v>19</v>
      </c>
      <c r="D896" s="152">
        <f t="shared" ref="D896:D901" si="67">E896</f>
        <v>0</v>
      </c>
      <c r="E896" s="98">
        <f t="shared" ref="E896:E898" si="68">U896</f>
        <v>0</v>
      </c>
      <c r="F896" s="98"/>
      <c r="G896" s="98"/>
      <c r="H896" s="98"/>
      <c r="I896" s="98"/>
      <c r="J896" s="98"/>
      <c r="K896" s="98"/>
      <c r="L896" s="98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80"/>
      <c r="Y896" s="79"/>
      <c r="Z896" s="81"/>
      <c r="AA896" s="82"/>
      <c r="AB896" s="83"/>
      <c r="AC896" s="82"/>
      <c r="AD896" s="84"/>
    </row>
    <row r="897" spans="1:30" s="85" customFormat="1" ht="21" hidden="1" x14ac:dyDescent="0.35">
      <c r="A897" s="104" t="s">
        <v>20</v>
      </c>
      <c r="B897" s="99"/>
      <c r="C897" s="105" t="s">
        <v>291</v>
      </c>
      <c r="D897" s="152">
        <f t="shared" si="67"/>
        <v>0</v>
      </c>
      <c r="E897" s="98">
        <f>U897+AA897</f>
        <v>0</v>
      </c>
      <c r="F897" s="98"/>
      <c r="G897" s="98"/>
      <c r="H897" s="98"/>
      <c r="I897" s="98"/>
      <c r="J897" s="98"/>
      <c r="K897" s="98"/>
      <c r="L897" s="98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80"/>
      <c r="Y897" s="79"/>
      <c r="Z897" s="81"/>
      <c r="AA897" s="82"/>
      <c r="AB897" s="83"/>
      <c r="AC897" s="82"/>
      <c r="AD897" s="84"/>
    </row>
    <row r="898" spans="1:30" s="85" customFormat="1" ht="21" hidden="1" x14ac:dyDescent="0.35">
      <c r="A898" s="104" t="s">
        <v>26</v>
      </c>
      <c r="B898" s="99"/>
      <c r="C898" s="105" t="s">
        <v>27</v>
      </c>
      <c r="D898" s="152">
        <f t="shared" si="67"/>
        <v>0</v>
      </c>
      <c r="E898" s="98">
        <f t="shared" si="68"/>
        <v>0</v>
      </c>
      <c r="F898" s="98"/>
      <c r="G898" s="98"/>
      <c r="H898" s="98"/>
      <c r="I898" s="98"/>
      <c r="J898" s="98"/>
      <c r="K898" s="98"/>
      <c r="L898" s="98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80"/>
      <c r="Y898" s="79"/>
      <c r="Z898" s="81"/>
      <c r="AA898" s="82"/>
      <c r="AB898" s="83"/>
      <c r="AC898" s="82"/>
      <c r="AD898" s="84"/>
    </row>
    <row r="899" spans="1:30" s="85" customFormat="1" ht="21" hidden="1" x14ac:dyDescent="0.35">
      <c r="A899" s="104" t="s">
        <v>82</v>
      </c>
      <c r="B899" s="99"/>
      <c r="C899" s="105" t="s">
        <v>292</v>
      </c>
      <c r="D899" s="152">
        <f t="shared" si="67"/>
        <v>0</v>
      </c>
      <c r="E899" s="98">
        <f>U899+AA899</f>
        <v>0</v>
      </c>
      <c r="F899" s="98"/>
      <c r="G899" s="98"/>
      <c r="H899" s="98"/>
      <c r="I899" s="98"/>
      <c r="J899" s="98"/>
      <c r="K899" s="98"/>
      <c r="L899" s="98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80"/>
      <c r="Y899" s="79"/>
      <c r="Z899" s="81"/>
      <c r="AA899" s="82"/>
      <c r="AB899" s="83"/>
      <c r="AC899" s="82"/>
      <c r="AD899" s="84"/>
    </row>
    <row r="900" spans="1:30" s="85" customFormat="1" ht="21" hidden="1" x14ac:dyDescent="0.35">
      <c r="A900" s="104" t="s">
        <v>92</v>
      </c>
      <c r="B900" s="99"/>
      <c r="C900" s="105" t="s">
        <v>93</v>
      </c>
      <c r="D900" s="152">
        <f>E900</f>
        <v>0</v>
      </c>
      <c r="E900" s="98">
        <f>AA900</f>
        <v>0</v>
      </c>
      <c r="F900" s="98"/>
      <c r="G900" s="98"/>
      <c r="H900" s="98"/>
      <c r="I900" s="98"/>
      <c r="J900" s="98"/>
      <c r="K900" s="98"/>
      <c r="L900" s="98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80"/>
      <c r="Y900" s="79"/>
      <c r="Z900" s="81"/>
      <c r="AA900" s="82"/>
      <c r="AB900" s="83"/>
      <c r="AC900" s="82"/>
      <c r="AD900" s="84"/>
    </row>
    <row r="901" spans="1:30" s="85" customFormat="1" ht="150" hidden="1" customHeight="1" x14ac:dyDescent="0.35">
      <c r="A901" s="92">
        <v>3719243</v>
      </c>
      <c r="B901" s="92">
        <v>9243</v>
      </c>
      <c r="C901" s="105" t="s">
        <v>296</v>
      </c>
      <c r="D901" s="153">
        <f t="shared" si="67"/>
        <v>0</v>
      </c>
      <c r="E901" s="98">
        <f>E902+E903+E904+E905+E906</f>
        <v>0</v>
      </c>
      <c r="F901" s="98"/>
      <c r="G901" s="98"/>
      <c r="H901" s="98"/>
      <c r="I901" s="98"/>
      <c r="J901" s="98"/>
      <c r="K901" s="98"/>
      <c r="L901" s="98"/>
      <c r="M901" s="79"/>
      <c r="N901" s="79"/>
      <c r="O901" s="79"/>
      <c r="P901" s="79"/>
      <c r="Q901" s="79"/>
      <c r="R901" s="79"/>
      <c r="S901" s="79"/>
      <c r="T901" s="79"/>
      <c r="U901" s="79">
        <f>U902+U903+U904</f>
        <v>0</v>
      </c>
      <c r="V901" s="79"/>
      <c r="W901" s="79"/>
      <c r="X901" s="80"/>
      <c r="Y901" s="79"/>
      <c r="Z901" s="81"/>
      <c r="AA901" s="82">
        <f>AA903</f>
        <v>0</v>
      </c>
      <c r="AB901" s="83"/>
      <c r="AC901" s="82"/>
      <c r="AD901" s="84"/>
    </row>
    <row r="902" spans="1:30" s="85" customFormat="1" ht="21" hidden="1" x14ac:dyDescent="0.35">
      <c r="A902" s="104" t="s">
        <v>18</v>
      </c>
      <c r="B902" s="99"/>
      <c r="C902" s="105" t="s">
        <v>19</v>
      </c>
      <c r="D902" s="152">
        <f>E902</f>
        <v>0</v>
      </c>
      <c r="E902" s="98">
        <f>U902</f>
        <v>0</v>
      </c>
      <c r="F902" s="98"/>
      <c r="G902" s="98"/>
      <c r="H902" s="98"/>
      <c r="I902" s="98"/>
      <c r="J902" s="98"/>
      <c r="K902" s="98"/>
      <c r="L902" s="98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80"/>
      <c r="Y902" s="79"/>
      <c r="Z902" s="81"/>
      <c r="AA902" s="82"/>
      <c r="AB902" s="83"/>
      <c r="AC902" s="82"/>
      <c r="AD902" s="84"/>
    </row>
    <row r="903" spans="1:30" s="85" customFormat="1" ht="21" hidden="1" x14ac:dyDescent="0.35">
      <c r="A903" s="104" t="s">
        <v>82</v>
      </c>
      <c r="B903" s="99"/>
      <c r="C903" s="105" t="s">
        <v>292</v>
      </c>
      <c r="D903" s="152">
        <f t="shared" ref="D903:D904" si="69">E903</f>
        <v>0</v>
      </c>
      <c r="E903" s="98">
        <f>U903+AA903</f>
        <v>0</v>
      </c>
      <c r="F903" s="98"/>
      <c r="G903" s="98"/>
      <c r="H903" s="98"/>
      <c r="I903" s="98"/>
      <c r="J903" s="98"/>
      <c r="K903" s="98"/>
      <c r="L903" s="98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80"/>
      <c r="Y903" s="79"/>
      <c r="Z903" s="81"/>
      <c r="AA903" s="82"/>
      <c r="AB903" s="83"/>
      <c r="AC903" s="82"/>
      <c r="AD903" s="84"/>
    </row>
    <row r="904" spans="1:30" s="85" customFormat="1" ht="21" hidden="1" x14ac:dyDescent="0.35">
      <c r="A904" s="104" t="s">
        <v>120</v>
      </c>
      <c r="B904" s="99"/>
      <c r="C904" s="105" t="s">
        <v>121</v>
      </c>
      <c r="D904" s="152">
        <f t="shared" si="69"/>
        <v>0</v>
      </c>
      <c r="E904" s="98">
        <f t="shared" ref="E904" si="70">U904</f>
        <v>0</v>
      </c>
      <c r="F904" s="98"/>
      <c r="G904" s="98"/>
      <c r="H904" s="98"/>
      <c r="I904" s="98"/>
      <c r="J904" s="98"/>
      <c r="K904" s="98"/>
      <c r="L904" s="98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80"/>
      <c r="Y904" s="79"/>
      <c r="Z904" s="81"/>
      <c r="AA904" s="82"/>
      <c r="AB904" s="83"/>
      <c r="AC904" s="82"/>
      <c r="AD904" s="84"/>
    </row>
    <row r="905" spans="1:30" s="85" customFormat="1" ht="21" hidden="1" x14ac:dyDescent="0.35">
      <c r="A905" s="104"/>
      <c r="B905" s="99"/>
      <c r="C905" s="105"/>
      <c r="D905" s="152"/>
      <c r="E905" s="98"/>
      <c r="F905" s="98"/>
      <c r="G905" s="98"/>
      <c r="H905" s="98"/>
      <c r="I905" s="98"/>
      <c r="J905" s="98"/>
      <c r="K905" s="98"/>
      <c r="L905" s="98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80"/>
      <c r="Y905" s="79"/>
      <c r="Z905" s="81"/>
      <c r="AA905" s="82"/>
      <c r="AB905" s="83"/>
      <c r="AC905" s="82"/>
      <c r="AD905" s="84"/>
    </row>
    <row r="906" spans="1:30" s="85" customFormat="1" ht="21" hidden="1" x14ac:dyDescent="0.35">
      <c r="A906" s="104"/>
      <c r="B906" s="99"/>
      <c r="C906" s="105"/>
      <c r="D906" s="152"/>
      <c r="E906" s="98"/>
      <c r="F906" s="98"/>
      <c r="G906" s="98"/>
      <c r="H906" s="98"/>
      <c r="I906" s="98"/>
      <c r="J906" s="98"/>
      <c r="K906" s="98"/>
      <c r="L906" s="98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80"/>
      <c r="Y906" s="79"/>
      <c r="Z906" s="81"/>
      <c r="AA906" s="82"/>
      <c r="AB906" s="83"/>
      <c r="AC906" s="82"/>
      <c r="AD906" s="84"/>
    </row>
    <row r="907" spans="1:30" s="85" customFormat="1" ht="21" hidden="1" x14ac:dyDescent="0.35">
      <c r="A907" s="104"/>
      <c r="B907" s="99"/>
      <c r="C907" s="105"/>
      <c r="D907" s="152"/>
      <c r="E907" s="98"/>
      <c r="F907" s="98"/>
      <c r="G907" s="98"/>
      <c r="H907" s="98"/>
      <c r="I907" s="98"/>
      <c r="J907" s="98"/>
      <c r="K907" s="98"/>
      <c r="L907" s="98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80"/>
      <c r="Y907" s="79"/>
      <c r="Z907" s="81"/>
      <c r="AA907" s="82"/>
      <c r="AB907" s="83"/>
      <c r="AC907" s="82"/>
      <c r="AD907" s="84"/>
    </row>
    <row r="908" spans="1:30" s="85" customFormat="1" ht="21" hidden="1" x14ac:dyDescent="0.35">
      <c r="A908" s="104"/>
      <c r="B908" s="99"/>
      <c r="C908" s="105"/>
      <c r="D908" s="152"/>
      <c r="E908" s="98"/>
      <c r="F908" s="98"/>
      <c r="G908" s="98"/>
      <c r="H908" s="98"/>
      <c r="I908" s="98"/>
      <c r="J908" s="98"/>
      <c r="K908" s="98"/>
      <c r="L908" s="98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80"/>
      <c r="Y908" s="79"/>
      <c r="Z908" s="81"/>
      <c r="AA908" s="82"/>
      <c r="AB908" s="83"/>
      <c r="AC908" s="82"/>
      <c r="AD908" s="84"/>
    </row>
    <row r="909" spans="1:30" s="85" customFormat="1" ht="21" hidden="1" x14ac:dyDescent="0.35">
      <c r="A909" s="104"/>
      <c r="B909" s="99"/>
      <c r="C909" s="105"/>
      <c r="D909" s="152"/>
      <c r="E909" s="98"/>
      <c r="F909" s="98"/>
      <c r="G909" s="98"/>
      <c r="H909" s="98"/>
      <c r="I909" s="98"/>
      <c r="J909" s="98"/>
      <c r="K909" s="98"/>
      <c r="L909" s="98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80"/>
      <c r="Y909" s="79"/>
      <c r="Z909" s="81"/>
      <c r="AA909" s="82"/>
      <c r="AB909" s="83"/>
      <c r="AC909" s="82"/>
      <c r="AD909" s="84"/>
    </row>
    <row r="910" spans="1:30" s="85" customFormat="1" ht="22.5" hidden="1" customHeight="1" x14ac:dyDescent="0.35">
      <c r="A910" s="99"/>
      <c r="B910" s="99"/>
      <c r="C910" s="100"/>
      <c r="D910" s="152"/>
      <c r="E910" s="98"/>
      <c r="F910" s="98"/>
      <c r="G910" s="98"/>
      <c r="H910" s="98"/>
      <c r="I910" s="98"/>
      <c r="J910" s="98"/>
      <c r="K910" s="98"/>
      <c r="L910" s="98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80"/>
      <c r="Y910" s="79"/>
      <c r="Z910" s="81"/>
      <c r="AA910" s="82"/>
      <c r="AB910" s="83"/>
      <c r="AC910" s="82"/>
      <c r="AD910" s="84"/>
    </row>
    <row r="911" spans="1:30" s="85" customFormat="1" hidden="1" x14ac:dyDescent="0.35">
      <c r="A911" s="99"/>
      <c r="B911" s="99"/>
      <c r="C911" s="100"/>
      <c r="D911" s="152"/>
      <c r="E911" s="98"/>
      <c r="F911" s="98"/>
      <c r="G911" s="98"/>
      <c r="H911" s="98"/>
      <c r="I911" s="98"/>
      <c r="J911" s="98"/>
      <c r="K911" s="98"/>
      <c r="L911" s="98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80"/>
      <c r="Y911" s="79"/>
      <c r="Z911" s="81"/>
      <c r="AA911" s="82"/>
      <c r="AB911" s="83"/>
      <c r="AC911" s="82"/>
      <c r="AD911" s="84"/>
    </row>
    <row r="912" spans="1:30" s="85" customFormat="1" hidden="1" x14ac:dyDescent="0.35">
      <c r="A912" s="99"/>
      <c r="B912" s="99"/>
      <c r="C912" s="100"/>
      <c r="D912" s="152"/>
      <c r="E912" s="98"/>
      <c r="F912" s="98"/>
      <c r="G912" s="98"/>
      <c r="H912" s="98"/>
      <c r="I912" s="98"/>
      <c r="J912" s="98"/>
      <c r="K912" s="98"/>
      <c r="L912" s="98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80"/>
      <c r="Y912" s="79"/>
      <c r="Z912" s="81"/>
      <c r="AA912" s="82"/>
      <c r="AB912" s="83"/>
      <c r="AC912" s="82"/>
      <c r="AD912" s="84"/>
    </row>
    <row r="913" spans="1:30" s="85" customFormat="1" hidden="1" x14ac:dyDescent="0.35">
      <c r="A913" s="99"/>
      <c r="B913" s="99"/>
      <c r="C913" s="100"/>
      <c r="D913" s="152"/>
      <c r="E913" s="98"/>
      <c r="F913" s="98"/>
      <c r="G913" s="98"/>
      <c r="H913" s="98"/>
      <c r="I913" s="98"/>
      <c r="J913" s="98"/>
      <c r="K913" s="98"/>
      <c r="L913" s="98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80"/>
      <c r="Y913" s="79"/>
      <c r="Z913" s="81"/>
      <c r="AA913" s="82"/>
      <c r="AB913" s="83"/>
      <c r="AC913" s="82"/>
      <c r="AD913" s="84"/>
    </row>
    <row r="914" spans="1:30" s="85" customFormat="1" hidden="1" x14ac:dyDescent="0.35">
      <c r="A914" s="99"/>
      <c r="B914" s="99"/>
      <c r="C914" s="100"/>
      <c r="D914" s="152"/>
      <c r="E914" s="98"/>
      <c r="F914" s="98"/>
      <c r="G914" s="98"/>
      <c r="H914" s="98"/>
      <c r="I914" s="98"/>
      <c r="J914" s="98"/>
      <c r="K914" s="98"/>
      <c r="L914" s="98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80"/>
      <c r="Y914" s="79"/>
      <c r="Z914" s="81"/>
      <c r="AA914" s="82"/>
      <c r="AB914" s="83"/>
      <c r="AC914" s="82"/>
      <c r="AD914" s="84"/>
    </row>
    <row r="915" spans="1:30" s="85" customFormat="1" ht="42" hidden="1" x14ac:dyDescent="0.4">
      <c r="A915" s="92">
        <v>3719314</v>
      </c>
      <c r="B915" s="92">
        <v>9314</v>
      </c>
      <c r="C915" s="106" t="s">
        <v>289</v>
      </c>
      <c r="D915" s="151">
        <f t="shared" si="63"/>
        <v>0</v>
      </c>
      <c r="E915" s="104">
        <f>E916+E917+E918+E919+E920+E921+E922+E923</f>
        <v>0</v>
      </c>
      <c r="F915" s="106"/>
      <c r="G915" s="104"/>
      <c r="H915" s="104"/>
      <c r="I915" s="106"/>
      <c r="J915" s="104"/>
      <c r="K915" s="104"/>
      <c r="L915" s="106"/>
      <c r="M915" s="86"/>
      <c r="N915" s="86"/>
      <c r="O915" s="87"/>
      <c r="P915" s="86"/>
      <c r="Q915" s="86"/>
      <c r="R915" s="87"/>
      <c r="S915" s="86"/>
      <c r="T915" s="86">
        <f>T916+T917+T918+T919+T921+T920+T922+T923</f>
        <v>0</v>
      </c>
      <c r="U915" s="79"/>
      <c r="V915" s="79"/>
      <c r="W915" s="79"/>
      <c r="X915" s="80"/>
      <c r="Y915" s="79"/>
      <c r="Z915" s="81"/>
      <c r="AA915" s="82"/>
      <c r="AB915" s="83"/>
      <c r="AC915" s="82"/>
      <c r="AD915" s="84"/>
    </row>
    <row r="916" spans="1:30" s="85" customFormat="1" hidden="1" x14ac:dyDescent="0.35">
      <c r="A916" s="99" t="s">
        <v>32</v>
      </c>
      <c r="B916" s="99"/>
      <c r="C916" s="96" t="s">
        <v>33</v>
      </c>
      <c r="D916" s="152">
        <f>E916</f>
        <v>0</v>
      </c>
      <c r="E916" s="98">
        <f>T916</f>
        <v>0</v>
      </c>
      <c r="F916" s="98"/>
      <c r="G916" s="98"/>
      <c r="H916" s="98"/>
      <c r="I916" s="98"/>
      <c r="J916" s="98"/>
      <c r="K916" s="98"/>
      <c r="L916" s="98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80"/>
      <c r="Y916" s="79"/>
      <c r="Z916" s="81"/>
      <c r="AA916" s="82"/>
      <c r="AB916" s="83"/>
      <c r="AC916" s="82"/>
      <c r="AD916" s="84"/>
    </row>
    <row r="917" spans="1:30" s="85" customFormat="1" hidden="1" x14ac:dyDescent="0.35">
      <c r="A917" s="99" t="s">
        <v>36</v>
      </c>
      <c r="B917" s="99"/>
      <c r="C917" s="96" t="s">
        <v>37</v>
      </c>
      <c r="D917" s="152">
        <f t="shared" ref="D917:D923" si="71">E917</f>
        <v>0</v>
      </c>
      <c r="E917" s="98">
        <f t="shared" ref="E917:E923" si="72">T917</f>
        <v>0</v>
      </c>
      <c r="F917" s="98"/>
      <c r="G917" s="98"/>
      <c r="H917" s="98"/>
      <c r="I917" s="98"/>
      <c r="J917" s="98"/>
      <c r="K917" s="98"/>
      <c r="L917" s="98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80"/>
      <c r="Y917" s="79"/>
      <c r="Z917" s="81"/>
      <c r="AA917" s="82"/>
      <c r="AB917" s="83"/>
      <c r="AC917" s="82"/>
      <c r="AD917" s="84"/>
    </row>
    <row r="918" spans="1:30" s="85" customFormat="1" hidden="1" x14ac:dyDescent="0.35">
      <c r="A918" s="99" t="s">
        <v>60</v>
      </c>
      <c r="B918" s="99"/>
      <c r="C918" s="96" t="s">
        <v>61</v>
      </c>
      <c r="D918" s="152">
        <f t="shared" si="71"/>
        <v>0</v>
      </c>
      <c r="E918" s="98">
        <f t="shared" si="72"/>
        <v>0</v>
      </c>
      <c r="F918" s="98"/>
      <c r="G918" s="98"/>
      <c r="H918" s="98"/>
      <c r="I918" s="98"/>
      <c r="J918" s="98"/>
      <c r="K918" s="98"/>
      <c r="L918" s="98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80"/>
      <c r="Y918" s="79"/>
      <c r="Z918" s="81"/>
      <c r="AA918" s="82"/>
      <c r="AB918" s="83"/>
      <c r="AC918" s="82"/>
      <c r="AD918" s="84"/>
    </row>
    <row r="919" spans="1:30" s="85" customFormat="1" hidden="1" x14ac:dyDescent="0.35">
      <c r="A919" s="99" t="s">
        <v>64</v>
      </c>
      <c r="B919" s="99"/>
      <c r="C919" s="96" t="s">
        <v>65</v>
      </c>
      <c r="D919" s="152">
        <f t="shared" si="71"/>
        <v>0</v>
      </c>
      <c r="E919" s="98">
        <f t="shared" si="72"/>
        <v>0</v>
      </c>
      <c r="F919" s="98"/>
      <c r="G919" s="98"/>
      <c r="H919" s="98"/>
      <c r="I919" s="98"/>
      <c r="J919" s="98"/>
      <c r="K919" s="98"/>
      <c r="L919" s="98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80"/>
      <c r="Y919" s="79"/>
      <c r="Z919" s="81"/>
      <c r="AA919" s="82"/>
      <c r="AB919" s="83"/>
      <c r="AC919" s="82"/>
      <c r="AD919" s="84"/>
    </row>
    <row r="920" spans="1:30" s="85" customFormat="1" hidden="1" x14ac:dyDescent="0.35">
      <c r="A920" s="95" t="s">
        <v>82</v>
      </c>
      <c r="B920" s="95"/>
      <c r="C920" s="96" t="s">
        <v>83</v>
      </c>
      <c r="D920" s="152">
        <f t="shared" si="71"/>
        <v>0</v>
      </c>
      <c r="E920" s="98">
        <f t="shared" si="72"/>
        <v>0</v>
      </c>
      <c r="F920" s="98"/>
      <c r="G920" s="98"/>
      <c r="H920" s="98"/>
      <c r="I920" s="98"/>
      <c r="J920" s="98"/>
      <c r="K920" s="98"/>
      <c r="L920" s="98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80"/>
      <c r="Y920" s="79"/>
      <c r="Z920" s="81"/>
      <c r="AA920" s="82"/>
      <c r="AB920" s="83"/>
      <c r="AC920" s="82"/>
      <c r="AD920" s="84"/>
    </row>
    <row r="921" spans="1:30" s="85" customFormat="1" hidden="1" x14ac:dyDescent="0.35">
      <c r="A921" s="95" t="s">
        <v>92</v>
      </c>
      <c r="B921" s="95"/>
      <c r="C921" s="96" t="s">
        <v>93</v>
      </c>
      <c r="D921" s="152">
        <f t="shared" si="71"/>
        <v>0</v>
      </c>
      <c r="E921" s="98">
        <f t="shared" si="72"/>
        <v>0</v>
      </c>
      <c r="F921" s="98"/>
      <c r="G921" s="98"/>
      <c r="H921" s="98"/>
      <c r="I921" s="98"/>
      <c r="J921" s="98"/>
      <c r="K921" s="98"/>
      <c r="L921" s="98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80"/>
      <c r="Y921" s="79"/>
      <c r="Z921" s="81"/>
      <c r="AA921" s="82"/>
      <c r="AB921" s="83"/>
      <c r="AC921" s="82"/>
      <c r="AD921" s="84"/>
    </row>
    <row r="922" spans="1:30" s="85" customFormat="1" hidden="1" x14ac:dyDescent="0.35">
      <c r="A922" s="95" t="s">
        <v>102</v>
      </c>
      <c r="B922" s="95"/>
      <c r="C922" s="96" t="s">
        <v>103</v>
      </c>
      <c r="D922" s="152">
        <f t="shared" si="71"/>
        <v>0</v>
      </c>
      <c r="E922" s="98">
        <f t="shared" si="72"/>
        <v>0</v>
      </c>
      <c r="F922" s="98"/>
      <c r="G922" s="98"/>
      <c r="H922" s="98"/>
      <c r="I922" s="98"/>
      <c r="J922" s="98"/>
      <c r="K922" s="98"/>
      <c r="L922" s="98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80"/>
      <c r="Y922" s="79"/>
      <c r="Z922" s="81"/>
      <c r="AA922" s="82"/>
      <c r="AB922" s="83"/>
      <c r="AC922" s="82"/>
      <c r="AD922" s="84"/>
    </row>
    <row r="923" spans="1:30" s="85" customFormat="1" hidden="1" x14ac:dyDescent="0.35">
      <c r="A923" s="95" t="s">
        <v>144</v>
      </c>
      <c r="B923" s="95"/>
      <c r="C923" s="96" t="s">
        <v>145</v>
      </c>
      <c r="D923" s="152">
        <f t="shared" si="71"/>
        <v>0</v>
      </c>
      <c r="E923" s="98">
        <f t="shared" si="72"/>
        <v>0</v>
      </c>
      <c r="F923" s="98"/>
      <c r="G923" s="98"/>
      <c r="H923" s="98"/>
      <c r="I923" s="98"/>
      <c r="J923" s="98"/>
      <c r="K923" s="98"/>
      <c r="L923" s="98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80"/>
      <c r="Y923" s="79"/>
      <c r="Z923" s="81"/>
      <c r="AA923" s="82"/>
      <c r="AB923" s="83"/>
      <c r="AC923" s="82"/>
      <c r="AD923" s="84"/>
    </row>
    <row r="924" spans="1:30" s="85" customFormat="1" ht="42" hidden="1" x14ac:dyDescent="0.4">
      <c r="A924" s="92">
        <v>3719330</v>
      </c>
      <c r="B924" s="92">
        <v>9330</v>
      </c>
      <c r="C924" s="106" t="s">
        <v>254</v>
      </c>
      <c r="D924" s="153">
        <f t="shared" si="63"/>
        <v>0</v>
      </c>
      <c r="E924" s="98">
        <f t="shared" si="64"/>
        <v>0</v>
      </c>
      <c r="F924" s="98"/>
      <c r="G924" s="98">
        <f>G925</f>
        <v>0</v>
      </c>
      <c r="H924" s="98"/>
      <c r="I924" s="98"/>
      <c r="J924" s="98"/>
      <c r="K924" s="98"/>
      <c r="L924" s="98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80"/>
      <c r="Y924" s="79"/>
      <c r="Z924" s="81"/>
      <c r="AA924" s="82"/>
      <c r="AB924" s="83"/>
      <c r="AC924" s="82"/>
      <c r="AD924" s="84"/>
    </row>
    <row r="925" spans="1:30" s="85" customFormat="1" ht="21" hidden="1" x14ac:dyDescent="0.4">
      <c r="A925" s="104"/>
      <c r="B925" s="104"/>
      <c r="C925" s="106" t="s">
        <v>255</v>
      </c>
      <c r="D925" s="155">
        <f t="shared" si="63"/>
        <v>0</v>
      </c>
      <c r="E925" s="98">
        <f t="shared" si="64"/>
        <v>0</v>
      </c>
      <c r="F925" s="98"/>
      <c r="G925" s="98">
        <f>SUM(G932:G994)</f>
        <v>0</v>
      </c>
      <c r="H925" s="98"/>
      <c r="I925" s="98"/>
      <c r="J925" s="98"/>
      <c r="K925" s="98"/>
      <c r="L925" s="98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80"/>
      <c r="Y925" s="79"/>
      <c r="Z925" s="81"/>
      <c r="AA925" s="82"/>
      <c r="AB925" s="83"/>
      <c r="AC925" s="82"/>
      <c r="AD925" s="84"/>
    </row>
    <row r="926" spans="1:30" s="85" customFormat="1" ht="21" hidden="1" x14ac:dyDescent="0.35">
      <c r="A926" s="104" t="s">
        <v>16</v>
      </c>
      <c r="B926" s="104"/>
      <c r="C926" s="96" t="s">
        <v>17</v>
      </c>
      <c r="D926" s="152">
        <f t="shared" si="63"/>
        <v>0</v>
      </c>
      <c r="E926" s="98">
        <f t="shared" si="64"/>
        <v>0</v>
      </c>
      <c r="F926" s="98"/>
      <c r="G926" s="98"/>
      <c r="H926" s="98"/>
      <c r="I926" s="98"/>
      <c r="J926" s="98"/>
      <c r="K926" s="98"/>
      <c r="L926" s="98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80"/>
      <c r="Y926" s="79"/>
      <c r="Z926" s="81"/>
      <c r="AA926" s="82"/>
      <c r="AB926" s="83"/>
      <c r="AC926" s="82"/>
      <c r="AD926" s="84"/>
    </row>
    <row r="927" spans="1:30" s="85" customFormat="1" ht="21" hidden="1" x14ac:dyDescent="0.35">
      <c r="A927" s="104" t="s">
        <v>18</v>
      </c>
      <c r="B927" s="104"/>
      <c r="C927" s="96" t="s">
        <v>19</v>
      </c>
      <c r="D927" s="152">
        <f t="shared" si="63"/>
        <v>0</v>
      </c>
      <c r="E927" s="98">
        <f t="shared" si="64"/>
        <v>0</v>
      </c>
      <c r="F927" s="98"/>
      <c r="G927" s="98"/>
      <c r="H927" s="98"/>
      <c r="I927" s="98"/>
      <c r="J927" s="98"/>
      <c r="K927" s="98"/>
      <c r="L927" s="98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80"/>
      <c r="Y927" s="79"/>
      <c r="Z927" s="81"/>
      <c r="AA927" s="82"/>
      <c r="AB927" s="83"/>
      <c r="AC927" s="82"/>
      <c r="AD927" s="84"/>
    </row>
    <row r="928" spans="1:30" s="85" customFormat="1" ht="21" hidden="1" x14ac:dyDescent="0.35">
      <c r="A928" s="104" t="s">
        <v>20</v>
      </c>
      <c r="B928" s="104"/>
      <c r="C928" s="96" t="s">
        <v>21</v>
      </c>
      <c r="D928" s="152">
        <f t="shared" si="63"/>
        <v>0</v>
      </c>
      <c r="E928" s="98">
        <f t="shared" si="64"/>
        <v>0</v>
      </c>
      <c r="F928" s="98"/>
      <c r="G928" s="98"/>
      <c r="H928" s="98"/>
      <c r="I928" s="98"/>
      <c r="J928" s="98"/>
      <c r="K928" s="98"/>
      <c r="L928" s="98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80"/>
      <c r="Y928" s="79"/>
      <c r="Z928" s="81"/>
      <c r="AA928" s="82"/>
      <c r="AB928" s="83"/>
      <c r="AC928" s="82"/>
      <c r="AD928" s="84"/>
    </row>
    <row r="929" spans="1:30" s="85" customFormat="1" ht="21" hidden="1" x14ac:dyDescent="0.35">
      <c r="A929" s="104" t="s">
        <v>22</v>
      </c>
      <c r="B929" s="104"/>
      <c r="C929" s="96" t="s">
        <v>23</v>
      </c>
      <c r="D929" s="152">
        <f t="shared" si="63"/>
        <v>0</v>
      </c>
      <c r="E929" s="98">
        <f t="shared" si="64"/>
        <v>0</v>
      </c>
      <c r="F929" s="98"/>
      <c r="G929" s="98"/>
      <c r="H929" s="98"/>
      <c r="I929" s="98"/>
      <c r="J929" s="98"/>
      <c r="K929" s="98"/>
      <c r="L929" s="98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80"/>
      <c r="Y929" s="79"/>
      <c r="Z929" s="81"/>
      <c r="AA929" s="82"/>
      <c r="AB929" s="83"/>
      <c r="AC929" s="82"/>
      <c r="AD929" s="84"/>
    </row>
    <row r="930" spans="1:30" s="85" customFormat="1" ht="21" hidden="1" x14ac:dyDescent="0.35">
      <c r="A930" s="104" t="s">
        <v>24</v>
      </c>
      <c r="B930" s="104"/>
      <c r="C930" s="96" t="s">
        <v>25</v>
      </c>
      <c r="D930" s="152">
        <f t="shared" si="63"/>
        <v>0</v>
      </c>
      <c r="E930" s="98">
        <f t="shared" si="64"/>
        <v>0</v>
      </c>
      <c r="F930" s="98"/>
      <c r="G930" s="98"/>
      <c r="H930" s="98"/>
      <c r="I930" s="98"/>
      <c r="J930" s="98"/>
      <c r="K930" s="98"/>
      <c r="L930" s="98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80"/>
      <c r="Y930" s="79"/>
      <c r="Z930" s="81"/>
      <c r="AA930" s="82"/>
      <c r="AB930" s="83"/>
      <c r="AC930" s="82"/>
      <c r="AD930" s="84"/>
    </row>
    <row r="931" spans="1:30" s="85" customFormat="1" ht="21" hidden="1" x14ac:dyDescent="0.35">
      <c r="A931" s="104" t="s">
        <v>26</v>
      </c>
      <c r="B931" s="104"/>
      <c r="C931" s="96" t="s">
        <v>27</v>
      </c>
      <c r="D931" s="152">
        <f t="shared" si="63"/>
        <v>0</v>
      </c>
      <c r="E931" s="98">
        <f t="shared" si="64"/>
        <v>0</v>
      </c>
      <c r="F931" s="98"/>
      <c r="G931" s="98"/>
      <c r="H931" s="98"/>
      <c r="I931" s="98"/>
      <c r="J931" s="98"/>
      <c r="K931" s="98"/>
      <c r="L931" s="98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80"/>
      <c r="Y931" s="79"/>
      <c r="Z931" s="81"/>
      <c r="AA931" s="82"/>
      <c r="AB931" s="83"/>
      <c r="AC931" s="82"/>
      <c r="AD931" s="84"/>
    </row>
    <row r="932" spans="1:30" s="85" customFormat="1" ht="21" hidden="1" x14ac:dyDescent="0.35">
      <c r="A932" s="104" t="s">
        <v>28</v>
      </c>
      <c r="B932" s="104"/>
      <c r="C932" s="96" t="s">
        <v>29</v>
      </c>
      <c r="D932" s="152">
        <f t="shared" si="63"/>
        <v>0</v>
      </c>
      <c r="E932" s="98">
        <f t="shared" si="64"/>
        <v>0</v>
      </c>
      <c r="F932" s="98"/>
      <c r="G932" s="98"/>
      <c r="H932" s="98"/>
      <c r="I932" s="98"/>
      <c r="J932" s="98"/>
      <c r="K932" s="98"/>
      <c r="L932" s="98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80"/>
      <c r="Y932" s="79"/>
      <c r="Z932" s="81"/>
      <c r="AA932" s="82"/>
      <c r="AB932" s="83"/>
      <c r="AC932" s="82"/>
      <c r="AD932" s="84"/>
    </row>
    <row r="933" spans="1:30" s="85" customFormat="1" ht="21" hidden="1" x14ac:dyDescent="0.35">
      <c r="A933" s="104" t="s">
        <v>30</v>
      </c>
      <c r="B933" s="104"/>
      <c r="C933" s="96" t="s">
        <v>31</v>
      </c>
      <c r="D933" s="152">
        <f t="shared" si="63"/>
        <v>0</v>
      </c>
      <c r="E933" s="98">
        <f t="shared" si="64"/>
        <v>0</v>
      </c>
      <c r="F933" s="98"/>
      <c r="G933" s="98"/>
      <c r="H933" s="98"/>
      <c r="I933" s="98"/>
      <c r="J933" s="98"/>
      <c r="K933" s="98"/>
      <c r="L933" s="98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80"/>
      <c r="Y933" s="79"/>
      <c r="Z933" s="81"/>
      <c r="AA933" s="82"/>
      <c r="AB933" s="83"/>
      <c r="AC933" s="82"/>
      <c r="AD933" s="84"/>
    </row>
    <row r="934" spans="1:30" s="85" customFormat="1" ht="21" hidden="1" x14ac:dyDescent="0.35">
      <c r="A934" s="104" t="s">
        <v>32</v>
      </c>
      <c r="B934" s="104"/>
      <c r="C934" s="96" t="s">
        <v>33</v>
      </c>
      <c r="D934" s="152">
        <f t="shared" si="63"/>
        <v>0</v>
      </c>
      <c r="E934" s="98">
        <f t="shared" si="64"/>
        <v>0</v>
      </c>
      <c r="F934" s="98"/>
      <c r="G934" s="98"/>
      <c r="H934" s="98"/>
      <c r="I934" s="98"/>
      <c r="J934" s="98"/>
      <c r="K934" s="98"/>
      <c r="L934" s="98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80"/>
      <c r="Y934" s="79"/>
      <c r="Z934" s="81"/>
      <c r="AA934" s="82"/>
      <c r="AB934" s="83"/>
      <c r="AC934" s="82"/>
      <c r="AD934" s="84"/>
    </row>
    <row r="935" spans="1:30" s="85" customFormat="1" ht="21" hidden="1" x14ac:dyDescent="0.35">
      <c r="A935" s="104" t="s">
        <v>34</v>
      </c>
      <c r="B935" s="104"/>
      <c r="C935" s="96" t="s">
        <v>35</v>
      </c>
      <c r="D935" s="152">
        <f t="shared" si="63"/>
        <v>0</v>
      </c>
      <c r="E935" s="98">
        <f t="shared" si="64"/>
        <v>0</v>
      </c>
      <c r="F935" s="98"/>
      <c r="G935" s="98"/>
      <c r="H935" s="98"/>
      <c r="I935" s="98"/>
      <c r="J935" s="98"/>
      <c r="K935" s="98"/>
      <c r="L935" s="98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80"/>
      <c r="Y935" s="79"/>
      <c r="Z935" s="81"/>
      <c r="AA935" s="82"/>
      <c r="AB935" s="83"/>
      <c r="AC935" s="82"/>
      <c r="AD935" s="84"/>
    </row>
    <row r="936" spans="1:30" s="85" customFormat="1" ht="21" hidden="1" x14ac:dyDescent="0.35">
      <c r="A936" s="104" t="s">
        <v>36</v>
      </c>
      <c r="B936" s="104"/>
      <c r="C936" s="96" t="s">
        <v>37</v>
      </c>
      <c r="D936" s="152">
        <f t="shared" si="63"/>
        <v>0</v>
      </c>
      <c r="E936" s="98">
        <f t="shared" si="64"/>
        <v>0</v>
      </c>
      <c r="F936" s="98"/>
      <c r="G936" s="98"/>
      <c r="H936" s="98"/>
      <c r="I936" s="98"/>
      <c r="J936" s="98"/>
      <c r="K936" s="98"/>
      <c r="L936" s="98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80"/>
      <c r="Y936" s="79"/>
      <c r="Z936" s="81"/>
      <c r="AA936" s="82"/>
      <c r="AB936" s="83"/>
      <c r="AC936" s="82"/>
      <c r="AD936" s="84"/>
    </row>
    <row r="937" spans="1:30" s="85" customFormat="1" ht="21" hidden="1" x14ac:dyDescent="0.35">
      <c r="A937" s="104" t="s">
        <v>38</v>
      </c>
      <c r="B937" s="104"/>
      <c r="C937" s="96" t="s">
        <v>39</v>
      </c>
      <c r="D937" s="152">
        <f t="shared" si="63"/>
        <v>0</v>
      </c>
      <c r="E937" s="98">
        <f t="shared" si="64"/>
        <v>0</v>
      </c>
      <c r="F937" s="98"/>
      <c r="G937" s="98"/>
      <c r="H937" s="98"/>
      <c r="I937" s="98"/>
      <c r="J937" s="98"/>
      <c r="K937" s="98"/>
      <c r="L937" s="98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80"/>
      <c r="Y937" s="79"/>
      <c r="Z937" s="81"/>
      <c r="AA937" s="82"/>
      <c r="AB937" s="83"/>
      <c r="AC937" s="82"/>
      <c r="AD937" s="84"/>
    </row>
    <row r="938" spans="1:30" s="85" customFormat="1" ht="21" hidden="1" x14ac:dyDescent="0.35">
      <c r="A938" s="104" t="s">
        <v>40</v>
      </c>
      <c r="B938" s="104"/>
      <c r="C938" s="96" t="s">
        <v>41</v>
      </c>
      <c r="D938" s="152">
        <f t="shared" si="63"/>
        <v>0</v>
      </c>
      <c r="E938" s="98">
        <f t="shared" si="64"/>
        <v>0</v>
      </c>
      <c r="F938" s="98"/>
      <c r="G938" s="98"/>
      <c r="H938" s="98"/>
      <c r="I938" s="98"/>
      <c r="J938" s="98"/>
      <c r="K938" s="98"/>
      <c r="L938" s="98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80"/>
      <c r="Y938" s="79"/>
      <c r="Z938" s="81"/>
      <c r="AA938" s="82"/>
      <c r="AB938" s="83"/>
      <c r="AC938" s="82"/>
      <c r="AD938" s="84"/>
    </row>
    <row r="939" spans="1:30" s="85" customFormat="1" ht="21" hidden="1" x14ac:dyDescent="0.35">
      <c r="A939" s="104" t="s">
        <v>42</v>
      </c>
      <c r="B939" s="104"/>
      <c r="C939" s="96" t="s">
        <v>43</v>
      </c>
      <c r="D939" s="152">
        <f t="shared" si="63"/>
        <v>0</v>
      </c>
      <c r="E939" s="98">
        <f t="shared" si="64"/>
        <v>0</v>
      </c>
      <c r="F939" s="98"/>
      <c r="G939" s="98"/>
      <c r="H939" s="98"/>
      <c r="I939" s="98"/>
      <c r="J939" s="98"/>
      <c r="K939" s="98"/>
      <c r="L939" s="98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80"/>
      <c r="Y939" s="79"/>
      <c r="Z939" s="81"/>
      <c r="AA939" s="82"/>
      <c r="AB939" s="83"/>
      <c r="AC939" s="82"/>
      <c r="AD939" s="84"/>
    </row>
    <row r="940" spans="1:30" s="85" customFormat="1" ht="21" hidden="1" x14ac:dyDescent="0.35">
      <c r="A940" s="104" t="s">
        <v>44</v>
      </c>
      <c r="B940" s="104"/>
      <c r="C940" s="96" t="s">
        <v>45</v>
      </c>
      <c r="D940" s="152">
        <f t="shared" si="63"/>
        <v>0</v>
      </c>
      <c r="E940" s="98">
        <f t="shared" si="64"/>
        <v>0</v>
      </c>
      <c r="F940" s="98"/>
      <c r="G940" s="98"/>
      <c r="H940" s="98"/>
      <c r="I940" s="98"/>
      <c r="J940" s="98"/>
      <c r="K940" s="98"/>
      <c r="L940" s="98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80"/>
      <c r="Y940" s="79"/>
      <c r="Z940" s="81"/>
      <c r="AA940" s="82"/>
      <c r="AB940" s="83"/>
      <c r="AC940" s="82"/>
      <c r="AD940" s="84"/>
    </row>
    <row r="941" spans="1:30" s="85" customFormat="1" ht="21" hidden="1" x14ac:dyDescent="0.35">
      <c r="A941" s="104" t="s">
        <v>46</v>
      </c>
      <c r="B941" s="104"/>
      <c r="C941" s="96" t="s">
        <v>47</v>
      </c>
      <c r="D941" s="152">
        <f t="shared" si="63"/>
        <v>0</v>
      </c>
      <c r="E941" s="98">
        <f t="shared" si="64"/>
        <v>0</v>
      </c>
      <c r="F941" s="98"/>
      <c r="G941" s="98"/>
      <c r="H941" s="98"/>
      <c r="I941" s="98"/>
      <c r="J941" s="98"/>
      <c r="K941" s="98"/>
      <c r="L941" s="98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80"/>
      <c r="Y941" s="79"/>
      <c r="Z941" s="81"/>
      <c r="AA941" s="82"/>
      <c r="AB941" s="83"/>
      <c r="AC941" s="82"/>
      <c r="AD941" s="84"/>
    </row>
    <row r="942" spans="1:30" s="85" customFormat="1" ht="21" hidden="1" x14ac:dyDescent="0.35">
      <c r="A942" s="104" t="s">
        <v>48</v>
      </c>
      <c r="B942" s="104"/>
      <c r="C942" s="96" t="s">
        <v>49</v>
      </c>
      <c r="D942" s="152">
        <f t="shared" si="63"/>
        <v>0</v>
      </c>
      <c r="E942" s="98">
        <f t="shared" si="64"/>
        <v>0</v>
      </c>
      <c r="F942" s="98"/>
      <c r="G942" s="98"/>
      <c r="H942" s="98"/>
      <c r="I942" s="98"/>
      <c r="J942" s="98"/>
      <c r="K942" s="98"/>
      <c r="L942" s="98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80"/>
      <c r="Y942" s="79"/>
      <c r="Z942" s="81"/>
      <c r="AA942" s="82"/>
      <c r="AB942" s="83"/>
      <c r="AC942" s="82"/>
      <c r="AD942" s="84"/>
    </row>
    <row r="943" spans="1:30" s="85" customFormat="1" ht="21" hidden="1" x14ac:dyDescent="0.35">
      <c r="A943" s="104" t="s">
        <v>50</v>
      </c>
      <c r="B943" s="104"/>
      <c r="C943" s="96" t="s">
        <v>51</v>
      </c>
      <c r="D943" s="152">
        <f t="shared" si="63"/>
        <v>0</v>
      </c>
      <c r="E943" s="98">
        <f t="shared" si="64"/>
        <v>0</v>
      </c>
      <c r="F943" s="98"/>
      <c r="G943" s="98"/>
      <c r="H943" s="98"/>
      <c r="I943" s="98"/>
      <c r="J943" s="98"/>
      <c r="K943" s="98"/>
      <c r="L943" s="98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80"/>
      <c r="Y943" s="79"/>
      <c r="Z943" s="81"/>
      <c r="AA943" s="82"/>
      <c r="AB943" s="83"/>
      <c r="AC943" s="82"/>
      <c r="AD943" s="84"/>
    </row>
    <row r="944" spans="1:30" s="85" customFormat="1" ht="21" hidden="1" x14ac:dyDescent="0.35">
      <c r="A944" s="104" t="s">
        <v>52</v>
      </c>
      <c r="B944" s="104"/>
      <c r="C944" s="96" t="s">
        <v>53</v>
      </c>
      <c r="D944" s="152">
        <f t="shared" si="63"/>
        <v>0</v>
      </c>
      <c r="E944" s="98">
        <f t="shared" si="64"/>
        <v>0</v>
      </c>
      <c r="F944" s="98"/>
      <c r="G944" s="98"/>
      <c r="H944" s="98"/>
      <c r="I944" s="98"/>
      <c r="J944" s="98"/>
      <c r="K944" s="98"/>
      <c r="L944" s="98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80"/>
      <c r="Y944" s="79"/>
      <c r="Z944" s="81"/>
      <c r="AA944" s="82"/>
      <c r="AB944" s="83"/>
      <c r="AC944" s="82"/>
      <c r="AD944" s="84"/>
    </row>
    <row r="945" spans="1:30" s="85" customFormat="1" ht="21" hidden="1" x14ac:dyDescent="0.35">
      <c r="A945" s="104" t="s">
        <v>54</v>
      </c>
      <c r="B945" s="104"/>
      <c r="C945" s="96" t="s">
        <v>55</v>
      </c>
      <c r="D945" s="152">
        <f t="shared" si="63"/>
        <v>0</v>
      </c>
      <c r="E945" s="98">
        <f t="shared" si="64"/>
        <v>0</v>
      </c>
      <c r="F945" s="98"/>
      <c r="G945" s="98"/>
      <c r="H945" s="98"/>
      <c r="I945" s="98"/>
      <c r="J945" s="98"/>
      <c r="K945" s="98"/>
      <c r="L945" s="98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80"/>
      <c r="Y945" s="79"/>
      <c r="Z945" s="81"/>
      <c r="AA945" s="82"/>
      <c r="AB945" s="83"/>
      <c r="AC945" s="82"/>
      <c r="AD945" s="84"/>
    </row>
    <row r="946" spans="1:30" s="85" customFormat="1" ht="21" hidden="1" x14ac:dyDescent="0.35">
      <c r="A946" s="104" t="s">
        <v>56</v>
      </c>
      <c r="B946" s="104"/>
      <c r="C946" s="96" t="s">
        <v>57</v>
      </c>
      <c r="D946" s="152">
        <f t="shared" si="63"/>
        <v>0</v>
      </c>
      <c r="E946" s="98">
        <f t="shared" si="64"/>
        <v>0</v>
      </c>
      <c r="F946" s="98"/>
      <c r="G946" s="98"/>
      <c r="H946" s="98"/>
      <c r="I946" s="98"/>
      <c r="J946" s="98"/>
      <c r="K946" s="98"/>
      <c r="L946" s="98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80"/>
      <c r="Y946" s="79"/>
      <c r="Z946" s="81"/>
      <c r="AA946" s="82"/>
      <c r="AB946" s="83"/>
      <c r="AC946" s="82"/>
      <c r="AD946" s="84"/>
    </row>
    <row r="947" spans="1:30" s="85" customFormat="1" ht="21" hidden="1" x14ac:dyDescent="0.35">
      <c r="A947" s="104" t="s">
        <v>58</v>
      </c>
      <c r="B947" s="104"/>
      <c r="C947" s="96" t="s">
        <v>59</v>
      </c>
      <c r="D947" s="152">
        <f t="shared" si="63"/>
        <v>0</v>
      </c>
      <c r="E947" s="98">
        <f t="shared" si="64"/>
        <v>0</v>
      </c>
      <c r="F947" s="98"/>
      <c r="G947" s="98"/>
      <c r="H947" s="98"/>
      <c r="I947" s="98"/>
      <c r="J947" s="98"/>
      <c r="K947" s="98"/>
      <c r="L947" s="98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80"/>
      <c r="Y947" s="79"/>
      <c r="Z947" s="81"/>
      <c r="AA947" s="82"/>
      <c r="AB947" s="83"/>
      <c r="AC947" s="82"/>
      <c r="AD947" s="84"/>
    </row>
    <row r="948" spans="1:30" s="85" customFormat="1" ht="21" hidden="1" x14ac:dyDescent="0.35">
      <c r="A948" s="104" t="s">
        <v>60</v>
      </c>
      <c r="B948" s="104"/>
      <c r="C948" s="96" t="s">
        <v>61</v>
      </c>
      <c r="D948" s="152">
        <f t="shared" si="63"/>
        <v>0</v>
      </c>
      <c r="E948" s="98">
        <f t="shared" si="64"/>
        <v>0</v>
      </c>
      <c r="F948" s="98"/>
      <c r="G948" s="98"/>
      <c r="H948" s="98"/>
      <c r="I948" s="98"/>
      <c r="J948" s="98"/>
      <c r="K948" s="98"/>
      <c r="L948" s="98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80"/>
      <c r="Y948" s="79"/>
      <c r="Z948" s="81"/>
      <c r="AA948" s="82"/>
      <c r="AB948" s="83"/>
      <c r="AC948" s="82"/>
      <c r="AD948" s="84"/>
    </row>
    <row r="949" spans="1:30" s="85" customFormat="1" ht="21" hidden="1" x14ac:dyDescent="0.35">
      <c r="A949" s="104" t="s">
        <v>62</v>
      </c>
      <c r="B949" s="104"/>
      <c r="C949" s="96" t="s">
        <v>63</v>
      </c>
      <c r="D949" s="152">
        <f t="shared" si="63"/>
        <v>0</v>
      </c>
      <c r="E949" s="98">
        <f t="shared" si="64"/>
        <v>0</v>
      </c>
      <c r="F949" s="98"/>
      <c r="G949" s="98"/>
      <c r="H949" s="98"/>
      <c r="I949" s="98"/>
      <c r="J949" s="98"/>
      <c r="K949" s="98"/>
      <c r="L949" s="98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80"/>
      <c r="Y949" s="79"/>
      <c r="Z949" s="81"/>
      <c r="AA949" s="82"/>
      <c r="AB949" s="83"/>
      <c r="AC949" s="82"/>
      <c r="AD949" s="84"/>
    </row>
    <row r="950" spans="1:30" s="85" customFormat="1" ht="21" hidden="1" x14ac:dyDescent="0.35">
      <c r="A950" s="104" t="s">
        <v>64</v>
      </c>
      <c r="B950" s="104"/>
      <c r="C950" s="96" t="s">
        <v>65</v>
      </c>
      <c r="D950" s="152">
        <f t="shared" si="63"/>
        <v>0</v>
      </c>
      <c r="E950" s="98">
        <f t="shared" si="64"/>
        <v>0</v>
      </c>
      <c r="F950" s="98"/>
      <c r="G950" s="98"/>
      <c r="H950" s="98"/>
      <c r="I950" s="98"/>
      <c r="J950" s="98"/>
      <c r="K950" s="98"/>
      <c r="L950" s="98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80"/>
      <c r="Y950" s="79"/>
      <c r="Z950" s="81"/>
      <c r="AA950" s="82"/>
      <c r="AB950" s="83"/>
      <c r="AC950" s="82"/>
      <c r="AD950" s="84"/>
    </row>
    <row r="951" spans="1:30" s="85" customFormat="1" ht="21" hidden="1" x14ac:dyDescent="0.35">
      <c r="A951" s="104" t="s">
        <v>66</v>
      </c>
      <c r="B951" s="104"/>
      <c r="C951" s="96" t="s">
        <v>67</v>
      </c>
      <c r="D951" s="152">
        <f t="shared" si="63"/>
        <v>0</v>
      </c>
      <c r="E951" s="98">
        <f t="shared" si="64"/>
        <v>0</v>
      </c>
      <c r="F951" s="98"/>
      <c r="G951" s="98"/>
      <c r="H951" s="98"/>
      <c r="I951" s="98"/>
      <c r="J951" s="98"/>
      <c r="K951" s="98"/>
      <c r="L951" s="98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80"/>
      <c r="Y951" s="79"/>
      <c r="Z951" s="81"/>
      <c r="AA951" s="82"/>
      <c r="AB951" s="83"/>
      <c r="AC951" s="82"/>
      <c r="AD951" s="84"/>
    </row>
    <row r="952" spans="1:30" s="85" customFormat="1" ht="21" hidden="1" x14ac:dyDescent="0.35">
      <c r="A952" s="104" t="s">
        <v>68</v>
      </c>
      <c r="B952" s="104"/>
      <c r="C952" s="96" t="s">
        <v>69</v>
      </c>
      <c r="D952" s="152">
        <f t="shared" si="63"/>
        <v>0</v>
      </c>
      <c r="E952" s="98">
        <f t="shared" si="64"/>
        <v>0</v>
      </c>
      <c r="F952" s="98"/>
      <c r="G952" s="98"/>
      <c r="H952" s="98"/>
      <c r="I952" s="98"/>
      <c r="J952" s="98"/>
      <c r="K952" s="98"/>
      <c r="L952" s="98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80"/>
      <c r="Y952" s="79"/>
      <c r="Z952" s="81"/>
      <c r="AA952" s="82"/>
      <c r="AB952" s="83"/>
      <c r="AC952" s="82"/>
      <c r="AD952" s="84"/>
    </row>
    <row r="953" spans="1:30" s="85" customFormat="1" ht="21" hidden="1" x14ac:dyDescent="0.35">
      <c r="A953" s="104" t="s">
        <v>70</v>
      </c>
      <c r="B953" s="104"/>
      <c r="C953" s="96" t="s">
        <v>71</v>
      </c>
      <c r="D953" s="152">
        <f t="shared" si="63"/>
        <v>0</v>
      </c>
      <c r="E953" s="98">
        <f t="shared" si="64"/>
        <v>0</v>
      </c>
      <c r="F953" s="98"/>
      <c r="G953" s="98"/>
      <c r="H953" s="98"/>
      <c r="I953" s="98"/>
      <c r="J953" s="98"/>
      <c r="K953" s="98"/>
      <c r="L953" s="98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80"/>
      <c r="Y953" s="79"/>
      <c r="Z953" s="81"/>
      <c r="AA953" s="82"/>
      <c r="AB953" s="83"/>
      <c r="AC953" s="82"/>
      <c r="AD953" s="84"/>
    </row>
    <row r="954" spans="1:30" s="85" customFormat="1" ht="21" hidden="1" x14ac:dyDescent="0.35">
      <c r="A954" s="104" t="s">
        <v>72</v>
      </c>
      <c r="B954" s="104"/>
      <c r="C954" s="96" t="s">
        <v>73</v>
      </c>
      <c r="D954" s="152">
        <f t="shared" si="63"/>
        <v>0</v>
      </c>
      <c r="E954" s="98">
        <f t="shared" si="64"/>
        <v>0</v>
      </c>
      <c r="F954" s="98"/>
      <c r="G954" s="98"/>
      <c r="H954" s="98"/>
      <c r="I954" s="98"/>
      <c r="J954" s="98"/>
      <c r="K954" s="98"/>
      <c r="L954" s="98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80"/>
      <c r="Y954" s="79"/>
      <c r="Z954" s="81"/>
      <c r="AA954" s="82"/>
      <c r="AB954" s="83"/>
      <c r="AC954" s="82"/>
      <c r="AD954" s="84"/>
    </row>
    <row r="955" spans="1:30" s="85" customFormat="1" ht="21" hidden="1" x14ac:dyDescent="0.35">
      <c r="A955" s="104" t="s">
        <v>74</v>
      </c>
      <c r="B955" s="104"/>
      <c r="C955" s="96" t="s">
        <v>75</v>
      </c>
      <c r="D955" s="152">
        <f t="shared" si="63"/>
        <v>0</v>
      </c>
      <c r="E955" s="98">
        <f t="shared" si="64"/>
        <v>0</v>
      </c>
      <c r="F955" s="98"/>
      <c r="G955" s="98"/>
      <c r="H955" s="98"/>
      <c r="I955" s="98"/>
      <c r="J955" s="98"/>
      <c r="K955" s="98"/>
      <c r="L955" s="98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80"/>
      <c r="Y955" s="79"/>
      <c r="Z955" s="81"/>
      <c r="AA955" s="82"/>
      <c r="AB955" s="83"/>
      <c r="AC955" s="82"/>
      <c r="AD955" s="84"/>
    </row>
    <row r="956" spans="1:30" s="85" customFormat="1" ht="21" hidden="1" x14ac:dyDescent="0.35">
      <c r="A956" s="104" t="s">
        <v>76</v>
      </c>
      <c r="B956" s="104"/>
      <c r="C956" s="96" t="s">
        <v>77</v>
      </c>
      <c r="D956" s="152">
        <f t="shared" si="63"/>
        <v>0</v>
      </c>
      <c r="E956" s="98">
        <f t="shared" si="64"/>
        <v>0</v>
      </c>
      <c r="F956" s="98"/>
      <c r="G956" s="98"/>
      <c r="H956" s="98"/>
      <c r="I956" s="98"/>
      <c r="J956" s="98"/>
      <c r="K956" s="98"/>
      <c r="L956" s="98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80"/>
      <c r="Y956" s="79"/>
      <c r="Z956" s="81"/>
      <c r="AA956" s="82"/>
      <c r="AB956" s="83"/>
      <c r="AC956" s="82"/>
      <c r="AD956" s="84"/>
    </row>
    <row r="957" spans="1:30" s="85" customFormat="1" ht="21" hidden="1" x14ac:dyDescent="0.35">
      <c r="A957" s="104" t="s">
        <v>78</v>
      </c>
      <c r="B957" s="104"/>
      <c r="C957" s="96" t="s">
        <v>79</v>
      </c>
      <c r="D957" s="152">
        <f t="shared" si="63"/>
        <v>0</v>
      </c>
      <c r="E957" s="98">
        <f t="shared" si="64"/>
        <v>0</v>
      </c>
      <c r="F957" s="98"/>
      <c r="G957" s="98"/>
      <c r="H957" s="98"/>
      <c r="I957" s="98"/>
      <c r="J957" s="98"/>
      <c r="K957" s="98"/>
      <c r="L957" s="98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80"/>
      <c r="Y957" s="79"/>
      <c r="Z957" s="81"/>
      <c r="AA957" s="82"/>
      <c r="AB957" s="83"/>
      <c r="AC957" s="82"/>
      <c r="AD957" s="84"/>
    </row>
    <row r="958" spans="1:30" s="85" customFormat="1" ht="21" hidden="1" x14ac:dyDescent="0.35">
      <c r="A958" s="104" t="s">
        <v>80</v>
      </c>
      <c r="B958" s="104"/>
      <c r="C958" s="96" t="s">
        <v>81</v>
      </c>
      <c r="D958" s="152">
        <f t="shared" si="63"/>
        <v>0</v>
      </c>
      <c r="E958" s="98">
        <f t="shared" si="64"/>
        <v>0</v>
      </c>
      <c r="F958" s="98"/>
      <c r="G958" s="98"/>
      <c r="H958" s="98"/>
      <c r="I958" s="98"/>
      <c r="J958" s="98"/>
      <c r="K958" s="98"/>
      <c r="L958" s="98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80"/>
      <c r="Y958" s="79"/>
      <c r="Z958" s="81"/>
      <c r="AA958" s="82"/>
      <c r="AB958" s="83"/>
      <c r="AC958" s="82"/>
      <c r="AD958" s="84"/>
    </row>
    <row r="959" spans="1:30" s="85" customFormat="1" ht="21" hidden="1" x14ac:dyDescent="0.35">
      <c r="A959" s="104" t="s">
        <v>82</v>
      </c>
      <c r="B959" s="104"/>
      <c r="C959" s="96" t="s">
        <v>83</v>
      </c>
      <c r="D959" s="152">
        <f t="shared" si="63"/>
        <v>0</v>
      </c>
      <c r="E959" s="98">
        <f t="shared" si="64"/>
        <v>0</v>
      </c>
      <c r="F959" s="98"/>
      <c r="G959" s="98"/>
      <c r="H959" s="98"/>
      <c r="I959" s="98"/>
      <c r="J959" s="98"/>
      <c r="K959" s="98"/>
      <c r="L959" s="98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80"/>
      <c r="Y959" s="79"/>
      <c r="Z959" s="81"/>
      <c r="AA959" s="82"/>
      <c r="AB959" s="83"/>
      <c r="AC959" s="82"/>
      <c r="AD959" s="84"/>
    </row>
    <row r="960" spans="1:30" s="85" customFormat="1" ht="21" hidden="1" x14ac:dyDescent="0.35">
      <c r="A960" s="104" t="s">
        <v>84</v>
      </c>
      <c r="B960" s="104"/>
      <c r="C960" s="96" t="s">
        <v>85</v>
      </c>
      <c r="D960" s="152">
        <f t="shared" si="63"/>
        <v>0</v>
      </c>
      <c r="E960" s="98">
        <f t="shared" si="64"/>
        <v>0</v>
      </c>
      <c r="F960" s="98"/>
      <c r="G960" s="98"/>
      <c r="H960" s="98"/>
      <c r="I960" s="98"/>
      <c r="J960" s="98"/>
      <c r="K960" s="98"/>
      <c r="L960" s="98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80"/>
      <c r="Y960" s="79"/>
      <c r="Z960" s="81"/>
      <c r="AA960" s="82"/>
      <c r="AB960" s="83"/>
      <c r="AC960" s="82"/>
      <c r="AD960" s="84"/>
    </row>
    <row r="961" spans="1:30" s="85" customFormat="1" ht="21" hidden="1" x14ac:dyDescent="0.35">
      <c r="A961" s="104" t="s">
        <v>86</v>
      </c>
      <c r="B961" s="104"/>
      <c r="C961" s="96" t="s">
        <v>87</v>
      </c>
      <c r="D961" s="152">
        <f t="shared" si="63"/>
        <v>0</v>
      </c>
      <c r="E961" s="98">
        <f t="shared" si="64"/>
        <v>0</v>
      </c>
      <c r="F961" s="98"/>
      <c r="G961" s="98"/>
      <c r="H961" s="98"/>
      <c r="I961" s="98"/>
      <c r="J961" s="98"/>
      <c r="K961" s="98"/>
      <c r="L961" s="98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80"/>
      <c r="Y961" s="79"/>
      <c r="Z961" s="81"/>
      <c r="AA961" s="82"/>
      <c r="AB961" s="83"/>
      <c r="AC961" s="82"/>
      <c r="AD961" s="84"/>
    </row>
    <row r="962" spans="1:30" s="85" customFormat="1" ht="21" hidden="1" x14ac:dyDescent="0.35">
      <c r="A962" s="104" t="s">
        <v>88</v>
      </c>
      <c r="B962" s="104"/>
      <c r="C962" s="96" t="s">
        <v>89</v>
      </c>
      <c r="D962" s="152">
        <f t="shared" si="63"/>
        <v>0</v>
      </c>
      <c r="E962" s="98">
        <f t="shared" si="64"/>
        <v>0</v>
      </c>
      <c r="F962" s="98"/>
      <c r="G962" s="98"/>
      <c r="H962" s="98"/>
      <c r="I962" s="98"/>
      <c r="J962" s="98"/>
      <c r="K962" s="98"/>
      <c r="L962" s="98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80"/>
      <c r="Y962" s="79"/>
      <c r="Z962" s="81"/>
      <c r="AA962" s="82"/>
      <c r="AB962" s="83"/>
      <c r="AC962" s="82"/>
      <c r="AD962" s="84"/>
    </row>
    <row r="963" spans="1:30" s="85" customFormat="1" ht="21" hidden="1" x14ac:dyDescent="0.35">
      <c r="A963" s="104" t="s">
        <v>90</v>
      </c>
      <c r="B963" s="104"/>
      <c r="C963" s="96" t="s">
        <v>91</v>
      </c>
      <c r="D963" s="152">
        <f t="shared" ref="D963:D1026" si="73">E963</f>
        <v>0</v>
      </c>
      <c r="E963" s="98">
        <f t="shared" si="64"/>
        <v>0</v>
      </c>
      <c r="F963" s="98"/>
      <c r="G963" s="98"/>
      <c r="H963" s="98"/>
      <c r="I963" s="98"/>
      <c r="J963" s="98"/>
      <c r="K963" s="98"/>
      <c r="L963" s="98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80"/>
      <c r="Y963" s="79"/>
      <c r="Z963" s="81"/>
      <c r="AA963" s="82"/>
      <c r="AB963" s="83"/>
      <c r="AC963" s="82"/>
      <c r="AD963" s="84"/>
    </row>
    <row r="964" spans="1:30" s="85" customFormat="1" ht="21" hidden="1" x14ac:dyDescent="0.35">
      <c r="A964" s="104" t="s">
        <v>92</v>
      </c>
      <c r="B964" s="104"/>
      <c r="C964" s="96" t="s">
        <v>93</v>
      </c>
      <c r="D964" s="152">
        <f t="shared" si="73"/>
        <v>0</v>
      </c>
      <c r="E964" s="98">
        <f t="shared" si="64"/>
        <v>0</v>
      </c>
      <c r="F964" s="98"/>
      <c r="G964" s="98"/>
      <c r="H964" s="98"/>
      <c r="I964" s="98"/>
      <c r="J964" s="98"/>
      <c r="K964" s="98"/>
      <c r="L964" s="98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80"/>
      <c r="Y964" s="79"/>
      <c r="Z964" s="81"/>
      <c r="AA964" s="82"/>
      <c r="AB964" s="83"/>
      <c r="AC964" s="82"/>
      <c r="AD964" s="84"/>
    </row>
    <row r="965" spans="1:30" s="85" customFormat="1" ht="21" hidden="1" x14ac:dyDescent="0.35">
      <c r="A965" s="104" t="s">
        <v>94</v>
      </c>
      <c r="B965" s="104"/>
      <c r="C965" s="96" t="s">
        <v>95</v>
      </c>
      <c r="D965" s="152">
        <f t="shared" si="73"/>
        <v>0</v>
      </c>
      <c r="E965" s="98">
        <f t="shared" si="64"/>
        <v>0</v>
      </c>
      <c r="F965" s="98"/>
      <c r="G965" s="98"/>
      <c r="H965" s="98"/>
      <c r="I965" s="98"/>
      <c r="J965" s="98"/>
      <c r="K965" s="98"/>
      <c r="L965" s="98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80"/>
      <c r="Y965" s="79"/>
      <c r="Z965" s="81"/>
      <c r="AA965" s="82"/>
      <c r="AB965" s="83"/>
      <c r="AC965" s="82"/>
      <c r="AD965" s="84"/>
    </row>
    <row r="966" spans="1:30" s="85" customFormat="1" ht="21" hidden="1" x14ac:dyDescent="0.35">
      <c r="A966" s="104" t="s">
        <v>96</v>
      </c>
      <c r="B966" s="104"/>
      <c r="C966" s="96" t="s">
        <v>97</v>
      </c>
      <c r="D966" s="152">
        <f t="shared" si="73"/>
        <v>0</v>
      </c>
      <c r="E966" s="98">
        <f t="shared" si="64"/>
        <v>0</v>
      </c>
      <c r="F966" s="98"/>
      <c r="G966" s="98"/>
      <c r="H966" s="98"/>
      <c r="I966" s="98"/>
      <c r="J966" s="98"/>
      <c r="K966" s="98"/>
      <c r="L966" s="98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80"/>
      <c r="Y966" s="79"/>
      <c r="Z966" s="81"/>
      <c r="AA966" s="82"/>
      <c r="AB966" s="83"/>
      <c r="AC966" s="82"/>
      <c r="AD966" s="84"/>
    </row>
    <row r="967" spans="1:30" s="85" customFormat="1" ht="21" hidden="1" x14ac:dyDescent="0.35">
      <c r="A967" s="104" t="s">
        <v>98</v>
      </c>
      <c r="B967" s="104"/>
      <c r="C967" s="96" t="s">
        <v>99</v>
      </c>
      <c r="D967" s="152">
        <f t="shared" si="73"/>
        <v>0</v>
      </c>
      <c r="E967" s="98">
        <f t="shared" si="64"/>
        <v>0</v>
      </c>
      <c r="F967" s="98"/>
      <c r="G967" s="98"/>
      <c r="H967" s="98"/>
      <c r="I967" s="98"/>
      <c r="J967" s="98"/>
      <c r="K967" s="98"/>
      <c r="L967" s="98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80"/>
      <c r="Y967" s="79"/>
      <c r="Z967" s="81"/>
      <c r="AA967" s="82"/>
      <c r="AB967" s="83"/>
      <c r="AC967" s="82"/>
      <c r="AD967" s="84"/>
    </row>
    <row r="968" spans="1:30" s="85" customFormat="1" ht="21" hidden="1" x14ac:dyDescent="0.35">
      <c r="A968" s="104" t="s">
        <v>100</v>
      </c>
      <c r="B968" s="104"/>
      <c r="C968" s="96" t="s">
        <v>101</v>
      </c>
      <c r="D968" s="152">
        <f t="shared" si="73"/>
        <v>0</v>
      </c>
      <c r="E968" s="98">
        <f t="shared" si="64"/>
        <v>0</v>
      </c>
      <c r="F968" s="98"/>
      <c r="G968" s="98"/>
      <c r="H968" s="98"/>
      <c r="I968" s="98"/>
      <c r="J968" s="98"/>
      <c r="K968" s="98"/>
      <c r="L968" s="98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80"/>
      <c r="Y968" s="79"/>
      <c r="Z968" s="81"/>
      <c r="AA968" s="82"/>
      <c r="AB968" s="83"/>
      <c r="AC968" s="82"/>
      <c r="AD968" s="84"/>
    </row>
    <row r="969" spans="1:30" s="85" customFormat="1" ht="21" hidden="1" x14ac:dyDescent="0.35">
      <c r="A969" s="104" t="s">
        <v>102</v>
      </c>
      <c r="B969" s="104"/>
      <c r="C969" s="96" t="s">
        <v>103</v>
      </c>
      <c r="D969" s="152">
        <f t="shared" si="73"/>
        <v>0</v>
      </c>
      <c r="E969" s="98">
        <f t="shared" si="64"/>
        <v>0</v>
      </c>
      <c r="F969" s="98"/>
      <c r="G969" s="98"/>
      <c r="H969" s="98"/>
      <c r="I969" s="98"/>
      <c r="J969" s="98"/>
      <c r="K969" s="98"/>
      <c r="L969" s="98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80"/>
      <c r="Y969" s="79"/>
      <c r="Z969" s="81"/>
      <c r="AA969" s="82"/>
      <c r="AB969" s="83"/>
      <c r="AC969" s="82"/>
      <c r="AD969" s="84"/>
    </row>
    <row r="970" spans="1:30" s="85" customFormat="1" ht="21" hidden="1" x14ac:dyDescent="0.35">
      <c r="A970" s="104" t="s">
        <v>104</v>
      </c>
      <c r="B970" s="104"/>
      <c r="C970" s="96" t="s">
        <v>105</v>
      </c>
      <c r="D970" s="152">
        <f t="shared" si="73"/>
        <v>0</v>
      </c>
      <c r="E970" s="98">
        <f t="shared" si="64"/>
        <v>0</v>
      </c>
      <c r="F970" s="98"/>
      <c r="G970" s="98"/>
      <c r="H970" s="98"/>
      <c r="I970" s="98"/>
      <c r="J970" s="98"/>
      <c r="K970" s="98"/>
      <c r="L970" s="98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80"/>
      <c r="Y970" s="79"/>
      <c r="Z970" s="81"/>
      <c r="AA970" s="82"/>
      <c r="AB970" s="83"/>
      <c r="AC970" s="82"/>
      <c r="AD970" s="84"/>
    </row>
    <row r="971" spans="1:30" s="85" customFormat="1" ht="21" hidden="1" x14ac:dyDescent="0.35">
      <c r="A971" s="104" t="s">
        <v>106</v>
      </c>
      <c r="B971" s="104"/>
      <c r="C971" s="96" t="s">
        <v>107</v>
      </c>
      <c r="D971" s="152">
        <f t="shared" si="73"/>
        <v>0</v>
      </c>
      <c r="E971" s="98">
        <f t="shared" si="64"/>
        <v>0</v>
      </c>
      <c r="F971" s="98"/>
      <c r="G971" s="98"/>
      <c r="H971" s="98"/>
      <c r="I971" s="98"/>
      <c r="J971" s="98"/>
      <c r="K971" s="98"/>
      <c r="L971" s="98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80"/>
      <c r="Y971" s="79"/>
      <c r="Z971" s="81"/>
      <c r="AA971" s="82"/>
      <c r="AB971" s="83"/>
      <c r="AC971" s="82"/>
      <c r="AD971" s="84"/>
    </row>
    <row r="972" spans="1:30" s="85" customFormat="1" ht="21" hidden="1" x14ac:dyDescent="0.35">
      <c r="A972" s="104" t="s">
        <v>108</v>
      </c>
      <c r="B972" s="104"/>
      <c r="C972" s="96" t="s">
        <v>109</v>
      </c>
      <c r="D972" s="152">
        <f t="shared" si="73"/>
        <v>0</v>
      </c>
      <c r="E972" s="98">
        <f t="shared" si="64"/>
        <v>0</v>
      </c>
      <c r="F972" s="98"/>
      <c r="G972" s="98"/>
      <c r="H972" s="98"/>
      <c r="I972" s="98"/>
      <c r="J972" s="98"/>
      <c r="K972" s="98"/>
      <c r="L972" s="98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80"/>
      <c r="Y972" s="79"/>
      <c r="Z972" s="81"/>
      <c r="AA972" s="82"/>
      <c r="AB972" s="83"/>
      <c r="AC972" s="82"/>
      <c r="AD972" s="84"/>
    </row>
    <row r="973" spans="1:30" s="85" customFormat="1" ht="21" hidden="1" x14ac:dyDescent="0.35">
      <c r="A973" s="104" t="s">
        <v>110</v>
      </c>
      <c r="B973" s="104"/>
      <c r="C973" s="96" t="s">
        <v>111</v>
      </c>
      <c r="D973" s="152">
        <f t="shared" si="73"/>
        <v>0</v>
      </c>
      <c r="E973" s="98">
        <f t="shared" si="64"/>
        <v>0</v>
      </c>
      <c r="F973" s="98"/>
      <c r="G973" s="98"/>
      <c r="H973" s="98"/>
      <c r="I973" s="98"/>
      <c r="J973" s="98"/>
      <c r="K973" s="98"/>
      <c r="L973" s="98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80"/>
      <c r="Y973" s="79"/>
      <c r="Z973" s="81"/>
      <c r="AA973" s="82"/>
      <c r="AB973" s="83"/>
      <c r="AC973" s="82"/>
      <c r="AD973" s="84"/>
    </row>
    <row r="974" spans="1:30" s="85" customFormat="1" ht="21" hidden="1" x14ac:dyDescent="0.35">
      <c r="A974" s="104" t="s">
        <v>112</v>
      </c>
      <c r="B974" s="104"/>
      <c r="C974" s="96" t="s">
        <v>113</v>
      </c>
      <c r="D974" s="152">
        <f t="shared" si="73"/>
        <v>0</v>
      </c>
      <c r="E974" s="98">
        <f t="shared" si="64"/>
        <v>0</v>
      </c>
      <c r="F974" s="98"/>
      <c r="G974" s="98"/>
      <c r="H974" s="98"/>
      <c r="I974" s="98"/>
      <c r="J974" s="98"/>
      <c r="K974" s="98"/>
      <c r="L974" s="98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80"/>
      <c r="Y974" s="79"/>
      <c r="Z974" s="81"/>
      <c r="AA974" s="82"/>
      <c r="AB974" s="83"/>
      <c r="AC974" s="82"/>
      <c r="AD974" s="84"/>
    </row>
    <row r="975" spans="1:30" s="85" customFormat="1" ht="21" hidden="1" x14ac:dyDescent="0.35">
      <c r="A975" s="104" t="s">
        <v>114</v>
      </c>
      <c r="B975" s="104"/>
      <c r="C975" s="96" t="s">
        <v>115</v>
      </c>
      <c r="D975" s="152">
        <f t="shared" si="73"/>
        <v>0</v>
      </c>
      <c r="E975" s="98">
        <f t="shared" si="64"/>
        <v>0</v>
      </c>
      <c r="F975" s="98"/>
      <c r="G975" s="98"/>
      <c r="H975" s="98"/>
      <c r="I975" s="98"/>
      <c r="J975" s="98"/>
      <c r="K975" s="98"/>
      <c r="L975" s="98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80"/>
      <c r="Y975" s="79"/>
      <c r="Z975" s="81"/>
      <c r="AA975" s="82"/>
      <c r="AB975" s="83"/>
      <c r="AC975" s="82"/>
      <c r="AD975" s="84"/>
    </row>
    <row r="976" spans="1:30" s="85" customFormat="1" ht="21" hidden="1" x14ac:dyDescent="0.35">
      <c r="A976" s="104" t="s">
        <v>116</v>
      </c>
      <c r="B976" s="104"/>
      <c r="C976" s="96" t="s">
        <v>117</v>
      </c>
      <c r="D976" s="152">
        <f t="shared" si="73"/>
        <v>0</v>
      </c>
      <c r="E976" s="98">
        <f t="shared" si="64"/>
        <v>0</v>
      </c>
      <c r="F976" s="98"/>
      <c r="G976" s="98"/>
      <c r="H976" s="98"/>
      <c r="I976" s="98"/>
      <c r="J976" s="98"/>
      <c r="K976" s="98"/>
      <c r="L976" s="98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80"/>
      <c r="Y976" s="79"/>
      <c r="Z976" s="81"/>
      <c r="AA976" s="82"/>
      <c r="AB976" s="83"/>
      <c r="AC976" s="82"/>
      <c r="AD976" s="84"/>
    </row>
    <row r="977" spans="1:30" s="85" customFormat="1" ht="21" hidden="1" x14ac:dyDescent="0.35">
      <c r="A977" s="104" t="s">
        <v>118</v>
      </c>
      <c r="B977" s="104"/>
      <c r="C977" s="96" t="s">
        <v>119</v>
      </c>
      <c r="D977" s="152">
        <f t="shared" si="73"/>
        <v>0</v>
      </c>
      <c r="E977" s="98">
        <f t="shared" si="64"/>
        <v>0</v>
      </c>
      <c r="F977" s="98"/>
      <c r="G977" s="98"/>
      <c r="H977" s="98"/>
      <c r="I977" s="98"/>
      <c r="J977" s="98"/>
      <c r="K977" s="98"/>
      <c r="L977" s="98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80"/>
      <c r="Y977" s="79"/>
      <c r="Z977" s="81"/>
      <c r="AA977" s="82"/>
      <c r="AB977" s="83"/>
      <c r="AC977" s="82"/>
      <c r="AD977" s="84"/>
    </row>
    <row r="978" spans="1:30" s="85" customFormat="1" ht="21" hidden="1" x14ac:dyDescent="0.35">
      <c r="A978" s="104" t="s">
        <v>120</v>
      </c>
      <c r="B978" s="104"/>
      <c r="C978" s="96" t="s">
        <v>121</v>
      </c>
      <c r="D978" s="152">
        <f t="shared" si="73"/>
        <v>0</v>
      </c>
      <c r="E978" s="98">
        <f t="shared" si="64"/>
        <v>0</v>
      </c>
      <c r="F978" s="98"/>
      <c r="G978" s="98"/>
      <c r="H978" s="98"/>
      <c r="I978" s="98"/>
      <c r="J978" s="98"/>
      <c r="K978" s="98"/>
      <c r="L978" s="98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80"/>
      <c r="Y978" s="79"/>
      <c r="Z978" s="81"/>
      <c r="AA978" s="82"/>
      <c r="AB978" s="83"/>
      <c r="AC978" s="82"/>
      <c r="AD978" s="84"/>
    </row>
    <row r="979" spans="1:30" s="85" customFormat="1" ht="21" hidden="1" x14ac:dyDescent="0.35">
      <c r="A979" s="104" t="s">
        <v>122</v>
      </c>
      <c r="B979" s="104"/>
      <c r="C979" s="96" t="s">
        <v>123</v>
      </c>
      <c r="D979" s="152">
        <f t="shared" si="73"/>
        <v>0</v>
      </c>
      <c r="E979" s="98">
        <f t="shared" si="64"/>
        <v>0</v>
      </c>
      <c r="F979" s="98"/>
      <c r="G979" s="98"/>
      <c r="H979" s="98"/>
      <c r="I979" s="98"/>
      <c r="J979" s="98"/>
      <c r="K979" s="98"/>
      <c r="L979" s="98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80"/>
      <c r="Y979" s="79"/>
      <c r="Z979" s="81"/>
      <c r="AA979" s="82"/>
      <c r="AB979" s="83"/>
      <c r="AC979" s="82"/>
      <c r="AD979" s="84"/>
    </row>
    <row r="980" spans="1:30" s="85" customFormat="1" ht="21" hidden="1" x14ac:dyDescent="0.35">
      <c r="A980" s="104" t="s">
        <v>124</v>
      </c>
      <c r="B980" s="104"/>
      <c r="C980" s="96" t="s">
        <v>125</v>
      </c>
      <c r="D980" s="152">
        <f t="shared" si="73"/>
        <v>0</v>
      </c>
      <c r="E980" s="98">
        <f t="shared" si="64"/>
        <v>0</v>
      </c>
      <c r="F980" s="98"/>
      <c r="G980" s="98"/>
      <c r="H980" s="98"/>
      <c r="I980" s="98"/>
      <c r="J980" s="98"/>
      <c r="K980" s="98"/>
      <c r="L980" s="98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80"/>
      <c r="Y980" s="79"/>
      <c r="Z980" s="81"/>
      <c r="AA980" s="82"/>
      <c r="AB980" s="83"/>
      <c r="AC980" s="82"/>
      <c r="AD980" s="84"/>
    </row>
    <row r="981" spans="1:30" s="85" customFormat="1" ht="21" hidden="1" x14ac:dyDescent="0.35">
      <c r="A981" s="104" t="s">
        <v>126</v>
      </c>
      <c r="B981" s="104"/>
      <c r="C981" s="96" t="s">
        <v>127</v>
      </c>
      <c r="D981" s="152">
        <f t="shared" si="73"/>
        <v>0</v>
      </c>
      <c r="E981" s="98">
        <f t="shared" si="64"/>
        <v>0</v>
      </c>
      <c r="F981" s="98"/>
      <c r="G981" s="98"/>
      <c r="H981" s="98"/>
      <c r="I981" s="98"/>
      <c r="J981" s="98"/>
      <c r="K981" s="98"/>
      <c r="L981" s="98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80"/>
      <c r="Y981" s="79"/>
      <c r="Z981" s="81"/>
      <c r="AA981" s="82"/>
      <c r="AB981" s="83"/>
      <c r="AC981" s="82"/>
      <c r="AD981" s="84"/>
    </row>
    <row r="982" spans="1:30" s="85" customFormat="1" ht="21" hidden="1" x14ac:dyDescent="0.35">
      <c r="A982" s="104" t="s">
        <v>128</v>
      </c>
      <c r="B982" s="104"/>
      <c r="C982" s="96" t="s">
        <v>129</v>
      </c>
      <c r="D982" s="152">
        <f t="shared" si="73"/>
        <v>0</v>
      </c>
      <c r="E982" s="98">
        <f t="shared" ref="E982:E1045" si="74">F982+G982+O982</f>
        <v>0</v>
      </c>
      <c r="F982" s="98"/>
      <c r="G982" s="98"/>
      <c r="H982" s="98"/>
      <c r="I982" s="98"/>
      <c r="J982" s="98"/>
      <c r="K982" s="98"/>
      <c r="L982" s="98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80"/>
      <c r="Y982" s="79"/>
      <c r="Z982" s="81"/>
      <c r="AA982" s="82"/>
      <c r="AB982" s="83"/>
      <c r="AC982" s="82"/>
      <c r="AD982" s="84"/>
    </row>
    <row r="983" spans="1:30" s="85" customFormat="1" ht="21" hidden="1" x14ac:dyDescent="0.35">
      <c r="A983" s="104" t="s">
        <v>130</v>
      </c>
      <c r="B983" s="104"/>
      <c r="C983" s="96" t="s">
        <v>131</v>
      </c>
      <c r="D983" s="152">
        <f t="shared" si="73"/>
        <v>0</v>
      </c>
      <c r="E983" s="98">
        <f t="shared" si="74"/>
        <v>0</v>
      </c>
      <c r="F983" s="98"/>
      <c r="G983" s="98"/>
      <c r="H983" s="98"/>
      <c r="I983" s="98"/>
      <c r="J983" s="98"/>
      <c r="K983" s="98"/>
      <c r="L983" s="98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80"/>
      <c r="Y983" s="79"/>
      <c r="Z983" s="81"/>
      <c r="AA983" s="82"/>
      <c r="AB983" s="83"/>
      <c r="AC983" s="82"/>
      <c r="AD983" s="84"/>
    </row>
    <row r="984" spans="1:30" s="85" customFormat="1" ht="21" hidden="1" x14ac:dyDescent="0.35">
      <c r="A984" s="104" t="s">
        <v>132</v>
      </c>
      <c r="B984" s="104"/>
      <c r="C984" s="96" t="s">
        <v>133</v>
      </c>
      <c r="D984" s="152">
        <f t="shared" si="73"/>
        <v>0</v>
      </c>
      <c r="E984" s="98">
        <f t="shared" si="74"/>
        <v>0</v>
      </c>
      <c r="F984" s="98"/>
      <c r="G984" s="98"/>
      <c r="H984" s="98"/>
      <c r="I984" s="98"/>
      <c r="J984" s="98"/>
      <c r="K984" s="98"/>
      <c r="L984" s="98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80"/>
      <c r="Y984" s="79"/>
      <c r="Z984" s="81"/>
      <c r="AA984" s="82"/>
      <c r="AB984" s="83"/>
      <c r="AC984" s="82"/>
      <c r="AD984" s="84"/>
    </row>
    <row r="985" spans="1:30" s="85" customFormat="1" ht="21" hidden="1" x14ac:dyDescent="0.35">
      <c r="A985" s="104" t="s">
        <v>134</v>
      </c>
      <c r="B985" s="104"/>
      <c r="C985" s="96" t="s">
        <v>135</v>
      </c>
      <c r="D985" s="152">
        <f t="shared" si="73"/>
        <v>0</v>
      </c>
      <c r="E985" s="98">
        <f t="shared" si="74"/>
        <v>0</v>
      </c>
      <c r="F985" s="98"/>
      <c r="G985" s="98"/>
      <c r="H985" s="98"/>
      <c r="I985" s="98"/>
      <c r="J985" s="98"/>
      <c r="K985" s="98"/>
      <c r="L985" s="98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80"/>
      <c r="Y985" s="79"/>
      <c r="Z985" s="81"/>
      <c r="AA985" s="82"/>
      <c r="AB985" s="83"/>
      <c r="AC985" s="82"/>
      <c r="AD985" s="84"/>
    </row>
    <row r="986" spans="1:30" s="85" customFormat="1" ht="21" hidden="1" x14ac:dyDescent="0.35">
      <c r="A986" s="104" t="s">
        <v>136</v>
      </c>
      <c r="B986" s="104"/>
      <c r="C986" s="96" t="s">
        <v>137</v>
      </c>
      <c r="D986" s="152">
        <f t="shared" si="73"/>
        <v>0</v>
      </c>
      <c r="E986" s="98">
        <f t="shared" si="74"/>
        <v>0</v>
      </c>
      <c r="F986" s="98"/>
      <c r="G986" s="98"/>
      <c r="H986" s="98"/>
      <c r="I986" s="98"/>
      <c r="J986" s="98"/>
      <c r="K986" s="98"/>
      <c r="L986" s="98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80"/>
      <c r="Y986" s="79"/>
      <c r="Z986" s="81"/>
      <c r="AA986" s="82"/>
      <c r="AB986" s="83"/>
      <c r="AC986" s="82"/>
      <c r="AD986" s="84"/>
    </row>
    <row r="987" spans="1:30" s="85" customFormat="1" ht="21" hidden="1" x14ac:dyDescent="0.35">
      <c r="A987" s="104" t="s">
        <v>138</v>
      </c>
      <c r="B987" s="104"/>
      <c r="C987" s="96" t="s">
        <v>139</v>
      </c>
      <c r="D987" s="152">
        <f t="shared" si="73"/>
        <v>0</v>
      </c>
      <c r="E987" s="98">
        <f t="shared" si="74"/>
        <v>0</v>
      </c>
      <c r="F987" s="98"/>
      <c r="G987" s="98"/>
      <c r="H987" s="98"/>
      <c r="I987" s="98"/>
      <c r="J987" s="98"/>
      <c r="K987" s="98"/>
      <c r="L987" s="98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80"/>
      <c r="Y987" s="79"/>
      <c r="Z987" s="81"/>
      <c r="AA987" s="82"/>
      <c r="AB987" s="83"/>
      <c r="AC987" s="82"/>
      <c r="AD987" s="84"/>
    </row>
    <row r="988" spans="1:30" s="85" customFormat="1" ht="21" hidden="1" x14ac:dyDescent="0.35">
      <c r="A988" s="104" t="s">
        <v>140</v>
      </c>
      <c r="B988" s="104"/>
      <c r="C988" s="96" t="s">
        <v>141</v>
      </c>
      <c r="D988" s="152">
        <f t="shared" si="73"/>
        <v>0</v>
      </c>
      <c r="E988" s="98">
        <f t="shared" si="74"/>
        <v>0</v>
      </c>
      <c r="F988" s="98"/>
      <c r="G988" s="98"/>
      <c r="H988" s="98"/>
      <c r="I988" s="98"/>
      <c r="J988" s="98"/>
      <c r="K988" s="98"/>
      <c r="L988" s="98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80"/>
      <c r="Y988" s="79"/>
      <c r="Z988" s="81"/>
      <c r="AA988" s="82"/>
      <c r="AB988" s="83"/>
      <c r="AC988" s="82"/>
      <c r="AD988" s="84"/>
    </row>
    <row r="989" spans="1:30" s="85" customFormat="1" ht="21" hidden="1" x14ac:dyDescent="0.35">
      <c r="A989" s="104" t="s">
        <v>142</v>
      </c>
      <c r="B989" s="104"/>
      <c r="C989" s="96" t="s">
        <v>143</v>
      </c>
      <c r="D989" s="152">
        <f t="shared" si="73"/>
        <v>0</v>
      </c>
      <c r="E989" s="98">
        <f t="shared" si="74"/>
        <v>0</v>
      </c>
      <c r="F989" s="98"/>
      <c r="G989" s="98"/>
      <c r="H989" s="98"/>
      <c r="I989" s="98"/>
      <c r="J989" s="98"/>
      <c r="K989" s="98"/>
      <c r="L989" s="98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80"/>
      <c r="Y989" s="79"/>
      <c r="Z989" s="81"/>
      <c r="AA989" s="82"/>
      <c r="AB989" s="83"/>
      <c r="AC989" s="82"/>
      <c r="AD989" s="84"/>
    </row>
    <row r="990" spans="1:30" s="85" customFormat="1" ht="21" hidden="1" x14ac:dyDescent="0.35">
      <c r="A990" s="104" t="s">
        <v>144</v>
      </c>
      <c r="B990" s="104"/>
      <c r="C990" s="96" t="s">
        <v>145</v>
      </c>
      <c r="D990" s="152">
        <f t="shared" si="73"/>
        <v>0</v>
      </c>
      <c r="E990" s="98">
        <f t="shared" si="74"/>
        <v>0</v>
      </c>
      <c r="F990" s="98"/>
      <c r="G990" s="98"/>
      <c r="H990" s="98"/>
      <c r="I990" s="98"/>
      <c r="J990" s="98"/>
      <c r="K990" s="98"/>
      <c r="L990" s="98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80"/>
      <c r="Y990" s="79"/>
      <c r="Z990" s="81"/>
      <c r="AA990" s="82"/>
      <c r="AB990" s="83"/>
      <c r="AC990" s="82"/>
      <c r="AD990" s="84"/>
    </row>
    <row r="991" spans="1:30" s="85" customFormat="1" ht="21" hidden="1" x14ac:dyDescent="0.35">
      <c r="A991" s="104" t="s">
        <v>146</v>
      </c>
      <c r="B991" s="104"/>
      <c r="C991" s="96" t="s">
        <v>147</v>
      </c>
      <c r="D991" s="152">
        <f t="shared" si="73"/>
        <v>0</v>
      </c>
      <c r="E991" s="98">
        <f t="shared" si="74"/>
        <v>0</v>
      </c>
      <c r="F991" s="98"/>
      <c r="G991" s="98"/>
      <c r="H991" s="98"/>
      <c r="I991" s="98"/>
      <c r="J991" s="98"/>
      <c r="K991" s="98"/>
      <c r="L991" s="98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80"/>
      <c r="Y991" s="79"/>
      <c r="Z991" s="81"/>
      <c r="AA991" s="82"/>
      <c r="AB991" s="83"/>
      <c r="AC991" s="82"/>
      <c r="AD991" s="84"/>
    </row>
    <row r="992" spans="1:30" s="85" customFormat="1" ht="21" hidden="1" x14ac:dyDescent="0.35">
      <c r="A992" s="104" t="s">
        <v>148</v>
      </c>
      <c r="B992" s="104"/>
      <c r="C992" s="96" t="s">
        <v>149</v>
      </c>
      <c r="D992" s="152">
        <f t="shared" si="73"/>
        <v>0</v>
      </c>
      <c r="E992" s="98">
        <f t="shared" si="74"/>
        <v>0</v>
      </c>
      <c r="F992" s="98"/>
      <c r="G992" s="98"/>
      <c r="H992" s="98"/>
      <c r="I992" s="98"/>
      <c r="J992" s="98"/>
      <c r="K992" s="98"/>
      <c r="L992" s="98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80"/>
      <c r="Y992" s="79"/>
      <c r="Z992" s="81"/>
      <c r="AA992" s="82"/>
      <c r="AB992" s="83"/>
      <c r="AC992" s="82"/>
      <c r="AD992" s="84"/>
    </row>
    <row r="993" spans="1:30" s="85" customFormat="1" ht="21" hidden="1" x14ac:dyDescent="0.35">
      <c r="A993" s="104" t="s">
        <v>150</v>
      </c>
      <c r="B993" s="104"/>
      <c r="C993" s="96" t="s">
        <v>151</v>
      </c>
      <c r="D993" s="152">
        <f t="shared" si="73"/>
        <v>0</v>
      </c>
      <c r="E993" s="98">
        <f t="shared" si="74"/>
        <v>0</v>
      </c>
      <c r="F993" s="98"/>
      <c r="G993" s="98"/>
      <c r="H993" s="98"/>
      <c r="I993" s="98"/>
      <c r="J993" s="98"/>
      <c r="K993" s="98"/>
      <c r="L993" s="98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80"/>
      <c r="Y993" s="79"/>
      <c r="Z993" s="81"/>
      <c r="AA993" s="82"/>
      <c r="AB993" s="83"/>
      <c r="AC993" s="82"/>
      <c r="AD993" s="84"/>
    </row>
    <row r="994" spans="1:30" s="85" customFormat="1" ht="21" hidden="1" x14ac:dyDescent="0.35">
      <c r="A994" s="104" t="s">
        <v>152</v>
      </c>
      <c r="B994" s="104"/>
      <c r="C994" s="96" t="s">
        <v>153</v>
      </c>
      <c r="D994" s="152">
        <f t="shared" si="73"/>
        <v>0</v>
      </c>
      <c r="E994" s="98">
        <f t="shared" si="74"/>
        <v>0</v>
      </c>
      <c r="F994" s="98"/>
      <c r="G994" s="98"/>
      <c r="H994" s="98"/>
      <c r="I994" s="98"/>
      <c r="J994" s="98"/>
      <c r="K994" s="98"/>
      <c r="L994" s="98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80"/>
      <c r="Y994" s="79"/>
      <c r="Z994" s="81"/>
      <c r="AA994" s="82"/>
      <c r="AB994" s="83"/>
      <c r="AC994" s="82"/>
      <c r="AD994" s="84"/>
    </row>
    <row r="995" spans="1:30" s="85" customFormat="1" ht="21" hidden="1" x14ac:dyDescent="0.35">
      <c r="A995" s="104" t="s">
        <v>0</v>
      </c>
      <c r="B995" s="104"/>
      <c r="C995" s="100" t="s">
        <v>154</v>
      </c>
      <c r="D995" s="152">
        <f t="shared" si="73"/>
        <v>0</v>
      </c>
      <c r="E995" s="98">
        <f t="shared" si="74"/>
        <v>0</v>
      </c>
      <c r="F995" s="98"/>
      <c r="G995" s="98"/>
      <c r="H995" s="98"/>
      <c r="I995" s="98"/>
      <c r="J995" s="98"/>
      <c r="K995" s="98"/>
      <c r="L995" s="98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80"/>
      <c r="Y995" s="79"/>
      <c r="Z995" s="81"/>
      <c r="AA995" s="82"/>
      <c r="AB995" s="83"/>
      <c r="AC995" s="82"/>
      <c r="AD995" s="84"/>
    </row>
    <row r="996" spans="1:30" s="85" customFormat="1" ht="21" hidden="1" x14ac:dyDescent="0.4">
      <c r="A996" s="104"/>
      <c r="B996" s="104"/>
      <c r="C996" s="106" t="s">
        <v>256</v>
      </c>
      <c r="D996" s="155">
        <f t="shared" si="73"/>
        <v>0</v>
      </c>
      <c r="E996" s="98">
        <f t="shared" si="74"/>
        <v>0</v>
      </c>
      <c r="F996" s="98"/>
      <c r="G996" s="98"/>
      <c r="H996" s="98"/>
      <c r="I996" s="98"/>
      <c r="J996" s="98"/>
      <c r="K996" s="98"/>
      <c r="L996" s="98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80"/>
      <c r="Y996" s="79"/>
      <c r="Z996" s="81"/>
      <c r="AA996" s="82"/>
      <c r="AB996" s="83"/>
      <c r="AC996" s="82"/>
      <c r="AD996" s="84"/>
    </row>
    <row r="997" spans="1:30" s="85" customFormat="1" ht="21" hidden="1" x14ac:dyDescent="0.35">
      <c r="A997" s="104" t="s">
        <v>16</v>
      </c>
      <c r="B997" s="104"/>
      <c r="C997" s="96" t="s">
        <v>17</v>
      </c>
      <c r="D997" s="152">
        <f t="shared" si="73"/>
        <v>0</v>
      </c>
      <c r="E997" s="98">
        <f t="shared" si="74"/>
        <v>0</v>
      </c>
      <c r="F997" s="98"/>
      <c r="G997" s="98"/>
      <c r="H997" s="98"/>
      <c r="I997" s="98"/>
      <c r="J997" s="98"/>
      <c r="K997" s="98"/>
      <c r="L997" s="98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80"/>
      <c r="Y997" s="79"/>
      <c r="Z997" s="81"/>
      <c r="AA997" s="82"/>
      <c r="AB997" s="83"/>
      <c r="AC997" s="82"/>
      <c r="AD997" s="84"/>
    </row>
    <row r="998" spans="1:30" s="85" customFormat="1" ht="21" hidden="1" x14ac:dyDescent="0.35">
      <c r="A998" s="104" t="s">
        <v>18</v>
      </c>
      <c r="B998" s="104"/>
      <c r="C998" s="96" t="s">
        <v>19</v>
      </c>
      <c r="D998" s="152">
        <f t="shared" si="73"/>
        <v>0</v>
      </c>
      <c r="E998" s="98">
        <f t="shared" si="74"/>
        <v>0</v>
      </c>
      <c r="F998" s="98"/>
      <c r="G998" s="98"/>
      <c r="H998" s="98"/>
      <c r="I998" s="98"/>
      <c r="J998" s="98"/>
      <c r="K998" s="98"/>
      <c r="L998" s="98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80"/>
      <c r="Y998" s="79"/>
      <c r="Z998" s="81"/>
      <c r="AA998" s="82"/>
      <c r="AB998" s="83"/>
      <c r="AC998" s="82"/>
      <c r="AD998" s="84"/>
    </row>
    <row r="999" spans="1:30" s="85" customFormat="1" ht="21" hidden="1" x14ac:dyDescent="0.35">
      <c r="A999" s="104" t="s">
        <v>20</v>
      </c>
      <c r="B999" s="104"/>
      <c r="C999" s="96" t="s">
        <v>21</v>
      </c>
      <c r="D999" s="152">
        <f t="shared" si="73"/>
        <v>0</v>
      </c>
      <c r="E999" s="98">
        <f t="shared" si="74"/>
        <v>0</v>
      </c>
      <c r="F999" s="98"/>
      <c r="G999" s="98"/>
      <c r="H999" s="98"/>
      <c r="I999" s="98"/>
      <c r="J999" s="98"/>
      <c r="K999" s="98"/>
      <c r="L999" s="98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80"/>
      <c r="Y999" s="79"/>
      <c r="Z999" s="81"/>
      <c r="AA999" s="82"/>
      <c r="AB999" s="83"/>
      <c r="AC999" s="82"/>
      <c r="AD999" s="84"/>
    </row>
    <row r="1000" spans="1:30" s="85" customFormat="1" ht="21" hidden="1" x14ac:dyDescent="0.35">
      <c r="A1000" s="104" t="s">
        <v>22</v>
      </c>
      <c r="B1000" s="104"/>
      <c r="C1000" s="96" t="s">
        <v>23</v>
      </c>
      <c r="D1000" s="152">
        <f t="shared" si="73"/>
        <v>0</v>
      </c>
      <c r="E1000" s="98">
        <f t="shared" si="74"/>
        <v>0</v>
      </c>
      <c r="F1000" s="98"/>
      <c r="G1000" s="98"/>
      <c r="H1000" s="98"/>
      <c r="I1000" s="98"/>
      <c r="J1000" s="98"/>
      <c r="K1000" s="98"/>
      <c r="L1000" s="98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80"/>
      <c r="Y1000" s="79"/>
      <c r="Z1000" s="81"/>
      <c r="AA1000" s="82"/>
      <c r="AB1000" s="83"/>
      <c r="AC1000" s="82"/>
      <c r="AD1000" s="84"/>
    </row>
    <row r="1001" spans="1:30" s="85" customFormat="1" ht="21" hidden="1" x14ac:dyDescent="0.35">
      <c r="A1001" s="104" t="s">
        <v>24</v>
      </c>
      <c r="B1001" s="104"/>
      <c r="C1001" s="96" t="s">
        <v>25</v>
      </c>
      <c r="D1001" s="152">
        <f t="shared" si="73"/>
        <v>0</v>
      </c>
      <c r="E1001" s="98">
        <f t="shared" si="74"/>
        <v>0</v>
      </c>
      <c r="F1001" s="98"/>
      <c r="G1001" s="98"/>
      <c r="H1001" s="98"/>
      <c r="I1001" s="98"/>
      <c r="J1001" s="98"/>
      <c r="K1001" s="98"/>
      <c r="L1001" s="98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80"/>
      <c r="Y1001" s="79"/>
      <c r="Z1001" s="81"/>
      <c r="AA1001" s="82"/>
      <c r="AB1001" s="83"/>
      <c r="AC1001" s="82"/>
      <c r="AD1001" s="84"/>
    </row>
    <row r="1002" spans="1:30" s="85" customFormat="1" ht="21" hidden="1" x14ac:dyDescent="0.35">
      <c r="A1002" s="104" t="s">
        <v>26</v>
      </c>
      <c r="B1002" s="104"/>
      <c r="C1002" s="96" t="s">
        <v>27</v>
      </c>
      <c r="D1002" s="152">
        <f t="shared" si="73"/>
        <v>0</v>
      </c>
      <c r="E1002" s="98">
        <f t="shared" si="74"/>
        <v>0</v>
      </c>
      <c r="F1002" s="98"/>
      <c r="G1002" s="98"/>
      <c r="H1002" s="98"/>
      <c r="I1002" s="98"/>
      <c r="J1002" s="98"/>
      <c r="K1002" s="98"/>
      <c r="L1002" s="98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80"/>
      <c r="Y1002" s="79"/>
      <c r="Z1002" s="81"/>
      <c r="AA1002" s="82"/>
      <c r="AB1002" s="83"/>
      <c r="AC1002" s="82"/>
      <c r="AD1002" s="84"/>
    </row>
    <row r="1003" spans="1:30" s="85" customFormat="1" ht="21" hidden="1" x14ac:dyDescent="0.35">
      <c r="A1003" s="104" t="s">
        <v>28</v>
      </c>
      <c r="B1003" s="104"/>
      <c r="C1003" s="96" t="s">
        <v>29</v>
      </c>
      <c r="D1003" s="152">
        <f t="shared" si="73"/>
        <v>0</v>
      </c>
      <c r="E1003" s="98">
        <f t="shared" si="74"/>
        <v>0</v>
      </c>
      <c r="F1003" s="98"/>
      <c r="G1003" s="98"/>
      <c r="H1003" s="98"/>
      <c r="I1003" s="98"/>
      <c r="J1003" s="98"/>
      <c r="K1003" s="98"/>
      <c r="L1003" s="98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80"/>
      <c r="Y1003" s="79"/>
      <c r="Z1003" s="81"/>
      <c r="AA1003" s="82"/>
      <c r="AB1003" s="83"/>
      <c r="AC1003" s="82"/>
      <c r="AD1003" s="84"/>
    </row>
    <row r="1004" spans="1:30" s="85" customFormat="1" ht="21" hidden="1" x14ac:dyDescent="0.35">
      <c r="A1004" s="104" t="s">
        <v>30</v>
      </c>
      <c r="B1004" s="104"/>
      <c r="C1004" s="96" t="s">
        <v>31</v>
      </c>
      <c r="D1004" s="152">
        <f t="shared" si="73"/>
        <v>0</v>
      </c>
      <c r="E1004" s="98">
        <f t="shared" si="74"/>
        <v>0</v>
      </c>
      <c r="F1004" s="98"/>
      <c r="G1004" s="98"/>
      <c r="H1004" s="98"/>
      <c r="I1004" s="98"/>
      <c r="J1004" s="98"/>
      <c r="K1004" s="98"/>
      <c r="L1004" s="98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80"/>
      <c r="Y1004" s="79"/>
      <c r="Z1004" s="81"/>
      <c r="AA1004" s="82"/>
      <c r="AB1004" s="83"/>
      <c r="AC1004" s="82"/>
      <c r="AD1004" s="84"/>
    </row>
    <row r="1005" spans="1:30" s="85" customFormat="1" ht="21" hidden="1" x14ac:dyDescent="0.35">
      <c r="A1005" s="104" t="s">
        <v>32</v>
      </c>
      <c r="B1005" s="104"/>
      <c r="C1005" s="96" t="s">
        <v>33</v>
      </c>
      <c r="D1005" s="152">
        <f t="shared" si="73"/>
        <v>0</v>
      </c>
      <c r="E1005" s="98">
        <f t="shared" si="74"/>
        <v>0</v>
      </c>
      <c r="F1005" s="98"/>
      <c r="G1005" s="98"/>
      <c r="H1005" s="98"/>
      <c r="I1005" s="98"/>
      <c r="J1005" s="98"/>
      <c r="K1005" s="98"/>
      <c r="L1005" s="98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80"/>
      <c r="Y1005" s="79"/>
      <c r="Z1005" s="81"/>
      <c r="AA1005" s="82"/>
      <c r="AB1005" s="83"/>
      <c r="AC1005" s="82"/>
      <c r="AD1005" s="84"/>
    </row>
    <row r="1006" spans="1:30" s="85" customFormat="1" ht="21" hidden="1" x14ac:dyDescent="0.35">
      <c r="A1006" s="104" t="s">
        <v>34</v>
      </c>
      <c r="B1006" s="104"/>
      <c r="C1006" s="96" t="s">
        <v>35</v>
      </c>
      <c r="D1006" s="152">
        <f t="shared" si="73"/>
        <v>0</v>
      </c>
      <c r="E1006" s="98">
        <f t="shared" si="74"/>
        <v>0</v>
      </c>
      <c r="F1006" s="98"/>
      <c r="G1006" s="98"/>
      <c r="H1006" s="98"/>
      <c r="I1006" s="98"/>
      <c r="J1006" s="98"/>
      <c r="K1006" s="98"/>
      <c r="L1006" s="98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80"/>
      <c r="Y1006" s="79"/>
      <c r="Z1006" s="81"/>
      <c r="AA1006" s="82"/>
      <c r="AB1006" s="83"/>
      <c r="AC1006" s="82"/>
      <c r="AD1006" s="84"/>
    </row>
    <row r="1007" spans="1:30" s="85" customFormat="1" ht="21" hidden="1" x14ac:dyDescent="0.35">
      <c r="A1007" s="104" t="s">
        <v>36</v>
      </c>
      <c r="B1007" s="104"/>
      <c r="C1007" s="96" t="s">
        <v>37</v>
      </c>
      <c r="D1007" s="152">
        <f t="shared" si="73"/>
        <v>0</v>
      </c>
      <c r="E1007" s="98">
        <f t="shared" si="74"/>
        <v>0</v>
      </c>
      <c r="F1007" s="98"/>
      <c r="G1007" s="98"/>
      <c r="H1007" s="98"/>
      <c r="I1007" s="98"/>
      <c r="J1007" s="98"/>
      <c r="K1007" s="98"/>
      <c r="L1007" s="98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  <c r="W1007" s="79"/>
      <c r="X1007" s="80"/>
      <c r="Y1007" s="79"/>
      <c r="Z1007" s="81"/>
      <c r="AA1007" s="82"/>
      <c r="AB1007" s="83"/>
      <c r="AC1007" s="82"/>
      <c r="AD1007" s="84"/>
    </row>
    <row r="1008" spans="1:30" s="85" customFormat="1" ht="21" hidden="1" x14ac:dyDescent="0.35">
      <c r="A1008" s="104" t="s">
        <v>38</v>
      </c>
      <c r="B1008" s="104"/>
      <c r="C1008" s="96" t="s">
        <v>39</v>
      </c>
      <c r="D1008" s="152">
        <f t="shared" si="73"/>
        <v>0</v>
      </c>
      <c r="E1008" s="98">
        <f t="shared" si="74"/>
        <v>0</v>
      </c>
      <c r="F1008" s="98"/>
      <c r="G1008" s="98"/>
      <c r="H1008" s="98"/>
      <c r="I1008" s="98"/>
      <c r="J1008" s="98"/>
      <c r="K1008" s="98"/>
      <c r="L1008" s="98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  <c r="W1008" s="79"/>
      <c r="X1008" s="80"/>
      <c r="Y1008" s="79"/>
      <c r="Z1008" s="81"/>
      <c r="AA1008" s="82"/>
      <c r="AB1008" s="83"/>
      <c r="AC1008" s="82"/>
      <c r="AD1008" s="84"/>
    </row>
    <row r="1009" spans="1:30" s="85" customFormat="1" ht="21" hidden="1" x14ac:dyDescent="0.35">
      <c r="A1009" s="104" t="s">
        <v>40</v>
      </c>
      <c r="B1009" s="104"/>
      <c r="C1009" s="96" t="s">
        <v>41</v>
      </c>
      <c r="D1009" s="152">
        <f t="shared" si="73"/>
        <v>0</v>
      </c>
      <c r="E1009" s="98">
        <f t="shared" si="74"/>
        <v>0</v>
      </c>
      <c r="F1009" s="98"/>
      <c r="G1009" s="98"/>
      <c r="H1009" s="98"/>
      <c r="I1009" s="98"/>
      <c r="J1009" s="98"/>
      <c r="K1009" s="98"/>
      <c r="L1009" s="98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80"/>
      <c r="Y1009" s="79"/>
      <c r="Z1009" s="81"/>
      <c r="AA1009" s="82"/>
      <c r="AB1009" s="83"/>
      <c r="AC1009" s="82"/>
      <c r="AD1009" s="84"/>
    </row>
    <row r="1010" spans="1:30" s="85" customFormat="1" ht="21" hidden="1" x14ac:dyDescent="0.35">
      <c r="A1010" s="104" t="s">
        <v>42</v>
      </c>
      <c r="B1010" s="104"/>
      <c r="C1010" s="96" t="s">
        <v>43</v>
      </c>
      <c r="D1010" s="152">
        <f t="shared" si="73"/>
        <v>0</v>
      </c>
      <c r="E1010" s="98">
        <f t="shared" si="74"/>
        <v>0</v>
      </c>
      <c r="F1010" s="98"/>
      <c r="G1010" s="98"/>
      <c r="H1010" s="98"/>
      <c r="I1010" s="98"/>
      <c r="J1010" s="98"/>
      <c r="K1010" s="98"/>
      <c r="L1010" s="98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80"/>
      <c r="Y1010" s="79"/>
      <c r="Z1010" s="81"/>
      <c r="AA1010" s="82"/>
      <c r="AB1010" s="83"/>
      <c r="AC1010" s="82"/>
      <c r="AD1010" s="84"/>
    </row>
    <row r="1011" spans="1:30" s="85" customFormat="1" ht="21" hidden="1" x14ac:dyDescent="0.35">
      <c r="A1011" s="104" t="s">
        <v>44</v>
      </c>
      <c r="B1011" s="104"/>
      <c r="C1011" s="96" t="s">
        <v>45</v>
      </c>
      <c r="D1011" s="152">
        <f t="shared" si="73"/>
        <v>0</v>
      </c>
      <c r="E1011" s="98">
        <f t="shared" si="74"/>
        <v>0</v>
      </c>
      <c r="F1011" s="98"/>
      <c r="G1011" s="98"/>
      <c r="H1011" s="98"/>
      <c r="I1011" s="98"/>
      <c r="J1011" s="98"/>
      <c r="K1011" s="98"/>
      <c r="L1011" s="98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80"/>
      <c r="Y1011" s="79"/>
      <c r="Z1011" s="81"/>
      <c r="AA1011" s="82"/>
      <c r="AB1011" s="83"/>
      <c r="AC1011" s="82"/>
      <c r="AD1011" s="84"/>
    </row>
    <row r="1012" spans="1:30" s="85" customFormat="1" ht="21" hidden="1" x14ac:dyDescent="0.35">
      <c r="A1012" s="104" t="s">
        <v>46</v>
      </c>
      <c r="B1012" s="104"/>
      <c r="C1012" s="96" t="s">
        <v>47</v>
      </c>
      <c r="D1012" s="152">
        <f t="shared" si="73"/>
        <v>0</v>
      </c>
      <c r="E1012" s="98">
        <f t="shared" si="74"/>
        <v>0</v>
      </c>
      <c r="F1012" s="98"/>
      <c r="G1012" s="98"/>
      <c r="H1012" s="98"/>
      <c r="I1012" s="98"/>
      <c r="J1012" s="98"/>
      <c r="K1012" s="98"/>
      <c r="L1012" s="98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  <c r="W1012" s="79"/>
      <c r="X1012" s="80"/>
      <c r="Y1012" s="79"/>
      <c r="Z1012" s="81"/>
      <c r="AA1012" s="82"/>
      <c r="AB1012" s="83"/>
      <c r="AC1012" s="82"/>
      <c r="AD1012" s="84"/>
    </row>
    <row r="1013" spans="1:30" s="85" customFormat="1" ht="21" hidden="1" x14ac:dyDescent="0.35">
      <c r="A1013" s="104" t="s">
        <v>48</v>
      </c>
      <c r="B1013" s="104"/>
      <c r="C1013" s="96" t="s">
        <v>49</v>
      </c>
      <c r="D1013" s="152">
        <f t="shared" si="73"/>
        <v>0</v>
      </c>
      <c r="E1013" s="98">
        <f t="shared" si="74"/>
        <v>0</v>
      </c>
      <c r="F1013" s="98"/>
      <c r="G1013" s="98"/>
      <c r="H1013" s="98"/>
      <c r="I1013" s="98"/>
      <c r="J1013" s="98"/>
      <c r="K1013" s="98"/>
      <c r="L1013" s="98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  <c r="W1013" s="79"/>
      <c r="X1013" s="80"/>
      <c r="Y1013" s="79"/>
      <c r="Z1013" s="81"/>
      <c r="AA1013" s="82"/>
      <c r="AB1013" s="83"/>
      <c r="AC1013" s="82"/>
      <c r="AD1013" s="84"/>
    </row>
    <row r="1014" spans="1:30" s="85" customFormat="1" ht="21" hidden="1" x14ac:dyDescent="0.35">
      <c r="A1014" s="104" t="s">
        <v>50</v>
      </c>
      <c r="B1014" s="104"/>
      <c r="C1014" s="96" t="s">
        <v>51</v>
      </c>
      <c r="D1014" s="152">
        <f t="shared" si="73"/>
        <v>0</v>
      </c>
      <c r="E1014" s="98">
        <f t="shared" si="74"/>
        <v>0</v>
      </c>
      <c r="F1014" s="98"/>
      <c r="G1014" s="98"/>
      <c r="H1014" s="98"/>
      <c r="I1014" s="98"/>
      <c r="J1014" s="98"/>
      <c r="K1014" s="98"/>
      <c r="L1014" s="98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  <c r="W1014" s="79"/>
      <c r="X1014" s="80"/>
      <c r="Y1014" s="79"/>
      <c r="Z1014" s="81"/>
      <c r="AA1014" s="82"/>
      <c r="AB1014" s="83"/>
      <c r="AC1014" s="82"/>
      <c r="AD1014" s="84"/>
    </row>
    <row r="1015" spans="1:30" s="85" customFormat="1" ht="21" hidden="1" x14ac:dyDescent="0.35">
      <c r="A1015" s="104" t="s">
        <v>52</v>
      </c>
      <c r="B1015" s="104"/>
      <c r="C1015" s="96" t="s">
        <v>53</v>
      </c>
      <c r="D1015" s="152">
        <f t="shared" si="73"/>
        <v>0</v>
      </c>
      <c r="E1015" s="98">
        <f t="shared" si="74"/>
        <v>0</v>
      </c>
      <c r="F1015" s="98"/>
      <c r="G1015" s="98"/>
      <c r="H1015" s="98"/>
      <c r="I1015" s="98"/>
      <c r="J1015" s="98"/>
      <c r="K1015" s="98"/>
      <c r="L1015" s="98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/>
      <c r="X1015" s="80"/>
      <c r="Y1015" s="79"/>
      <c r="Z1015" s="81"/>
      <c r="AA1015" s="82"/>
      <c r="AB1015" s="83"/>
      <c r="AC1015" s="82"/>
      <c r="AD1015" s="84"/>
    </row>
    <row r="1016" spans="1:30" s="85" customFormat="1" ht="21" hidden="1" x14ac:dyDescent="0.35">
      <c r="A1016" s="104" t="s">
        <v>54</v>
      </c>
      <c r="B1016" s="104"/>
      <c r="C1016" s="96" t="s">
        <v>55</v>
      </c>
      <c r="D1016" s="152">
        <f t="shared" si="73"/>
        <v>0</v>
      </c>
      <c r="E1016" s="98">
        <f t="shared" si="74"/>
        <v>0</v>
      </c>
      <c r="F1016" s="98"/>
      <c r="G1016" s="98"/>
      <c r="H1016" s="98"/>
      <c r="I1016" s="98"/>
      <c r="J1016" s="98"/>
      <c r="K1016" s="98"/>
      <c r="L1016" s="98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  <c r="X1016" s="80"/>
      <c r="Y1016" s="79"/>
      <c r="Z1016" s="81"/>
      <c r="AA1016" s="82"/>
      <c r="AB1016" s="83"/>
      <c r="AC1016" s="82"/>
      <c r="AD1016" s="84"/>
    </row>
    <row r="1017" spans="1:30" s="85" customFormat="1" ht="21" hidden="1" x14ac:dyDescent="0.35">
      <c r="A1017" s="104" t="s">
        <v>56</v>
      </c>
      <c r="B1017" s="104"/>
      <c r="C1017" s="96" t="s">
        <v>57</v>
      </c>
      <c r="D1017" s="152">
        <f t="shared" si="73"/>
        <v>0</v>
      </c>
      <c r="E1017" s="98">
        <f t="shared" si="74"/>
        <v>0</v>
      </c>
      <c r="F1017" s="98"/>
      <c r="G1017" s="98"/>
      <c r="H1017" s="98"/>
      <c r="I1017" s="98"/>
      <c r="J1017" s="98"/>
      <c r="K1017" s="98"/>
      <c r="L1017" s="98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  <c r="X1017" s="80"/>
      <c r="Y1017" s="79"/>
      <c r="Z1017" s="81"/>
      <c r="AA1017" s="82"/>
      <c r="AB1017" s="83"/>
      <c r="AC1017" s="82"/>
      <c r="AD1017" s="84"/>
    </row>
    <row r="1018" spans="1:30" s="85" customFormat="1" ht="21" hidden="1" x14ac:dyDescent="0.35">
      <c r="A1018" s="104" t="s">
        <v>58</v>
      </c>
      <c r="B1018" s="104"/>
      <c r="C1018" s="96" t="s">
        <v>59</v>
      </c>
      <c r="D1018" s="152">
        <f t="shared" si="73"/>
        <v>0</v>
      </c>
      <c r="E1018" s="98">
        <f t="shared" si="74"/>
        <v>0</v>
      </c>
      <c r="F1018" s="98"/>
      <c r="G1018" s="98"/>
      <c r="H1018" s="98"/>
      <c r="I1018" s="98"/>
      <c r="J1018" s="98"/>
      <c r="K1018" s="98"/>
      <c r="L1018" s="98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  <c r="W1018" s="79"/>
      <c r="X1018" s="80"/>
      <c r="Y1018" s="79"/>
      <c r="Z1018" s="81"/>
      <c r="AA1018" s="82"/>
      <c r="AB1018" s="83"/>
      <c r="AC1018" s="82"/>
      <c r="AD1018" s="84"/>
    </row>
    <row r="1019" spans="1:30" s="85" customFormat="1" ht="21" hidden="1" x14ac:dyDescent="0.35">
      <c r="A1019" s="104" t="s">
        <v>60</v>
      </c>
      <c r="B1019" s="104"/>
      <c r="C1019" s="96" t="s">
        <v>61</v>
      </c>
      <c r="D1019" s="152">
        <f t="shared" si="73"/>
        <v>0</v>
      </c>
      <c r="E1019" s="98">
        <f t="shared" si="74"/>
        <v>0</v>
      </c>
      <c r="F1019" s="98"/>
      <c r="G1019" s="98"/>
      <c r="H1019" s="98"/>
      <c r="I1019" s="98"/>
      <c r="J1019" s="98"/>
      <c r="K1019" s="98"/>
      <c r="L1019" s="98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  <c r="W1019" s="79"/>
      <c r="X1019" s="80"/>
      <c r="Y1019" s="79"/>
      <c r="Z1019" s="81"/>
      <c r="AA1019" s="82"/>
      <c r="AB1019" s="83"/>
      <c r="AC1019" s="82"/>
      <c r="AD1019" s="84"/>
    </row>
    <row r="1020" spans="1:30" s="85" customFormat="1" ht="21" hidden="1" x14ac:dyDescent="0.35">
      <c r="A1020" s="104" t="s">
        <v>62</v>
      </c>
      <c r="B1020" s="104"/>
      <c r="C1020" s="96" t="s">
        <v>63</v>
      </c>
      <c r="D1020" s="152">
        <f t="shared" si="73"/>
        <v>0</v>
      </c>
      <c r="E1020" s="98">
        <f t="shared" si="74"/>
        <v>0</v>
      </c>
      <c r="F1020" s="98"/>
      <c r="G1020" s="98"/>
      <c r="H1020" s="98"/>
      <c r="I1020" s="98"/>
      <c r="J1020" s="98"/>
      <c r="K1020" s="98"/>
      <c r="L1020" s="98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  <c r="W1020" s="79"/>
      <c r="X1020" s="80"/>
      <c r="Y1020" s="79"/>
      <c r="Z1020" s="81"/>
      <c r="AA1020" s="82"/>
      <c r="AB1020" s="83"/>
      <c r="AC1020" s="82"/>
      <c r="AD1020" s="84"/>
    </row>
    <row r="1021" spans="1:30" s="85" customFormat="1" ht="21" hidden="1" x14ac:dyDescent="0.35">
      <c r="A1021" s="104" t="s">
        <v>64</v>
      </c>
      <c r="B1021" s="104"/>
      <c r="C1021" s="96" t="s">
        <v>65</v>
      </c>
      <c r="D1021" s="152">
        <f t="shared" si="73"/>
        <v>0</v>
      </c>
      <c r="E1021" s="98">
        <f t="shared" si="74"/>
        <v>0</v>
      </c>
      <c r="F1021" s="98"/>
      <c r="G1021" s="98"/>
      <c r="H1021" s="98"/>
      <c r="I1021" s="98"/>
      <c r="J1021" s="98"/>
      <c r="K1021" s="98"/>
      <c r="L1021" s="98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80"/>
      <c r="Y1021" s="79"/>
      <c r="Z1021" s="81"/>
      <c r="AA1021" s="82"/>
      <c r="AB1021" s="83"/>
      <c r="AC1021" s="82"/>
      <c r="AD1021" s="84"/>
    </row>
    <row r="1022" spans="1:30" s="85" customFormat="1" ht="21" hidden="1" x14ac:dyDescent="0.35">
      <c r="A1022" s="104" t="s">
        <v>66</v>
      </c>
      <c r="B1022" s="104"/>
      <c r="C1022" s="96" t="s">
        <v>67</v>
      </c>
      <c r="D1022" s="152">
        <f t="shared" si="73"/>
        <v>0</v>
      </c>
      <c r="E1022" s="98">
        <f t="shared" si="74"/>
        <v>0</v>
      </c>
      <c r="F1022" s="98"/>
      <c r="G1022" s="98"/>
      <c r="H1022" s="98"/>
      <c r="I1022" s="98"/>
      <c r="J1022" s="98"/>
      <c r="K1022" s="98"/>
      <c r="L1022" s="98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  <c r="W1022" s="79"/>
      <c r="X1022" s="80"/>
      <c r="Y1022" s="79"/>
      <c r="Z1022" s="81"/>
      <c r="AA1022" s="82"/>
      <c r="AB1022" s="83"/>
      <c r="AC1022" s="82"/>
      <c r="AD1022" s="84"/>
    </row>
    <row r="1023" spans="1:30" s="85" customFormat="1" ht="21" hidden="1" x14ac:dyDescent="0.35">
      <c r="A1023" s="104" t="s">
        <v>68</v>
      </c>
      <c r="B1023" s="104"/>
      <c r="C1023" s="96" t="s">
        <v>69</v>
      </c>
      <c r="D1023" s="152">
        <f t="shared" si="73"/>
        <v>0</v>
      </c>
      <c r="E1023" s="98">
        <f t="shared" si="74"/>
        <v>0</v>
      </c>
      <c r="F1023" s="98"/>
      <c r="G1023" s="98"/>
      <c r="H1023" s="98"/>
      <c r="I1023" s="98"/>
      <c r="J1023" s="98"/>
      <c r="K1023" s="98"/>
      <c r="L1023" s="98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  <c r="W1023" s="79"/>
      <c r="X1023" s="80"/>
      <c r="Y1023" s="79"/>
      <c r="Z1023" s="81"/>
      <c r="AA1023" s="82"/>
      <c r="AB1023" s="83"/>
      <c r="AC1023" s="82"/>
      <c r="AD1023" s="84"/>
    </row>
    <row r="1024" spans="1:30" s="85" customFormat="1" ht="21" hidden="1" x14ac:dyDescent="0.35">
      <c r="A1024" s="104" t="s">
        <v>70</v>
      </c>
      <c r="B1024" s="104"/>
      <c r="C1024" s="96" t="s">
        <v>71</v>
      </c>
      <c r="D1024" s="152">
        <f t="shared" si="73"/>
        <v>0</v>
      </c>
      <c r="E1024" s="98">
        <f t="shared" si="74"/>
        <v>0</v>
      </c>
      <c r="F1024" s="98"/>
      <c r="G1024" s="98"/>
      <c r="H1024" s="98"/>
      <c r="I1024" s="98"/>
      <c r="J1024" s="98"/>
      <c r="K1024" s="98"/>
      <c r="L1024" s="98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  <c r="W1024" s="79"/>
      <c r="X1024" s="80"/>
      <c r="Y1024" s="79"/>
      <c r="Z1024" s="81"/>
      <c r="AA1024" s="82"/>
      <c r="AB1024" s="83"/>
      <c r="AC1024" s="82"/>
      <c r="AD1024" s="84"/>
    </row>
    <row r="1025" spans="1:30" s="85" customFormat="1" ht="21" hidden="1" x14ac:dyDescent="0.35">
      <c r="A1025" s="104" t="s">
        <v>72</v>
      </c>
      <c r="B1025" s="104"/>
      <c r="C1025" s="96" t="s">
        <v>73</v>
      </c>
      <c r="D1025" s="152">
        <f t="shared" si="73"/>
        <v>0</v>
      </c>
      <c r="E1025" s="98">
        <f t="shared" si="74"/>
        <v>0</v>
      </c>
      <c r="F1025" s="98"/>
      <c r="G1025" s="98"/>
      <c r="H1025" s="98"/>
      <c r="I1025" s="98"/>
      <c r="J1025" s="98"/>
      <c r="K1025" s="98"/>
      <c r="L1025" s="98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  <c r="W1025" s="79"/>
      <c r="X1025" s="80"/>
      <c r="Y1025" s="79"/>
      <c r="Z1025" s="81"/>
      <c r="AA1025" s="82"/>
      <c r="AB1025" s="83"/>
      <c r="AC1025" s="82"/>
      <c r="AD1025" s="84"/>
    </row>
    <row r="1026" spans="1:30" s="85" customFormat="1" ht="21" hidden="1" x14ac:dyDescent="0.35">
      <c r="A1026" s="104" t="s">
        <v>74</v>
      </c>
      <c r="B1026" s="104"/>
      <c r="C1026" s="96" t="s">
        <v>75</v>
      </c>
      <c r="D1026" s="152">
        <f t="shared" si="73"/>
        <v>0</v>
      </c>
      <c r="E1026" s="98">
        <f t="shared" si="74"/>
        <v>0</v>
      </c>
      <c r="F1026" s="98"/>
      <c r="G1026" s="98"/>
      <c r="H1026" s="98"/>
      <c r="I1026" s="98"/>
      <c r="J1026" s="98"/>
      <c r="K1026" s="98"/>
      <c r="L1026" s="98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80"/>
      <c r="Y1026" s="79"/>
      <c r="Z1026" s="81"/>
      <c r="AA1026" s="82"/>
      <c r="AB1026" s="83"/>
      <c r="AC1026" s="82"/>
      <c r="AD1026" s="84"/>
    </row>
    <row r="1027" spans="1:30" s="85" customFormat="1" ht="21" hidden="1" x14ac:dyDescent="0.35">
      <c r="A1027" s="104" t="s">
        <v>76</v>
      </c>
      <c r="B1027" s="104"/>
      <c r="C1027" s="96" t="s">
        <v>77</v>
      </c>
      <c r="D1027" s="152">
        <f t="shared" ref="D1027:D1211" si="75">E1027</f>
        <v>0</v>
      </c>
      <c r="E1027" s="98">
        <f t="shared" si="74"/>
        <v>0</v>
      </c>
      <c r="F1027" s="98"/>
      <c r="G1027" s="98"/>
      <c r="H1027" s="98"/>
      <c r="I1027" s="98"/>
      <c r="J1027" s="98"/>
      <c r="K1027" s="98"/>
      <c r="L1027" s="98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80"/>
      <c r="Y1027" s="79"/>
      <c r="Z1027" s="81"/>
      <c r="AA1027" s="82"/>
      <c r="AB1027" s="83"/>
      <c r="AC1027" s="82"/>
      <c r="AD1027" s="84"/>
    </row>
    <row r="1028" spans="1:30" s="85" customFormat="1" ht="21" hidden="1" x14ac:dyDescent="0.35">
      <c r="A1028" s="104" t="s">
        <v>78</v>
      </c>
      <c r="B1028" s="104"/>
      <c r="C1028" s="96" t="s">
        <v>79</v>
      </c>
      <c r="D1028" s="152">
        <f t="shared" si="75"/>
        <v>0</v>
      </c>
      <c r="E1028" s="98">
        <f t="shared" si="74"/>
        <v>0</v>
      </c>
      <c r="F1028" s="98"/>
      <c r="G1028" s="98"/>
      <c r="H1028" s="98"/>
      <c r="I1028" s="98"/>
      <c r="J1028" s="98"/>
      <c r="K1028" s="98"/>
      <c r="L1028" s="98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80"/>
      <c r="Y1028" s="79"/>
      <c r="Z1028" s="81"/>
      <c r="AA1028" s="82"/>
      <c r="AB1028" s="83"/>
      <c r="AC1028" s="82"/>
      <c r="AD1028" s="84"/>
    </row>
    <row r="1029" spans="1:30" s="85" customFormat="1" ht="21" hidden="1" x14ac:dyDescent="0.35">
      <c r="A1029" s="104" t="s">
        <v>80</v>
      </c>
      <c r="B1029" s="104"/>
      <c r="C1029" s="96" t="s">
        <v>81</v>
      </c>
      <c r="D1029" s="152">
        <f t="shared" si="75"/>
        <v>0</v>
      </c>
      <c r="E1029" s="98">
        <f t="shared" si="74"/>
        <v>0</v>
      </c>
      <c r="F1029" s="98"/>
      <c r="G1029" s="98"/>
      <c r="H1029" s="98"/>
      <c r="I1029" s="98"/>
      <c r="J1029" s="98"/>
      <c r="K1029" s="98"/>
      <c r="L1029" s="98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  <c r="W1029" s="79"/>
      <c r="X1029" s="80"/>
      <c r="Y1029" s="79"/>
      <c r="Z1029" s="81"/>
      <c r="AA1029" s="82"/>
      <c r="AB1029" s="83"/>
      <c r="AC1029" s="82"/>
      <c r="AD1029" s="84"/>
    </row>
    <row r="1030" spans="1:30" s="85" customFormat="1" ht="21" hidden="1" x14ac:dyDescent="0.35">
      <c r="A1030" s="104" t="s">
        <v>82</v>
      </c>
      <c r="B1030" s="104"/>
      <c r="C1030" s="96" t="s">
        <v>83</v>
      </c>
      <c r="D1030" s="152">
        <f t="shared" si="75"/>
        <v>0</v>
      </c>
      <c r="E1030" s="98">
        <f t="shared" si="74"/>
        <v>0</v>
      </c>
      <c r="F1030" s="98"/>
      <c r="G1030" s="98"/>
      <c r="H1030" s="98"/>
      <c r="I1030" s="98"/>
      <c r="J1030" s="98"/>
      <c r="K1030" s="98"/>
      <c r="L1030" s="98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  <c r="W1030" s="79"/>
      <c r="X1030" s="80"/>
      <c r="Y1030" s="79"/>
      <c r="Z1030" s="81"/>
      <c r="AA1030" s="82"/>
      <c r="AB1030" s="83"/>
      <c r="AC1030" s="82"/>
      <c r="AD1030" s="84"/>
    </row>
    <row r="1031" spans="1:30" s="85" customFormat="1" ht="21" hidden="1" x14ac:dyDescent="0.35">
      <c r="A1031" s="104" t="s">
        <v>84</v>
      </c>
      <c r="B1031" s="104"/>
      <c r="C1031" s="96" t="s">
        <v>85</v>
      </c>
      <c r="D1031" s="152">
        <f t="shared" si="75"/>
        <v>0</v>
      </c>
      <c r="E1031" s="98">
        <f t="shared" si="74"/>
        <v>0</v>
      </c>
      <c r="F1031" s="98"/>
      <c r="G1031" s="98"/>
      <c r="H1031" s="98"/>
      <c r="I1031" s="98"/>
      <c r="J1031" s="98"/>
      <c r="K1031" s="98"/>
      <c r="L1031" s="98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  <c r="W1031" s="79"/>
      <c r="X1031" s="80"/>
      <c r="Y1031" s="79"/>
      <c r="Z1031" s="81"/>
      <c r="AA1031" s="82"/>
      <c r="AB1031" s="83"/>
      <c r="AC1031" s="82"/>
      <c r="AD1031" s="84"/>
    </row>
    <row r="1032" spans="1:30" s="85" customFormat="1" ht="21" hidden="1" x14ac:dyDescent="0.35">
      <c r="A1032" s="104" t="s">
        <v>86</v>
      </c>
      <c r="B1032" s="104"/>
      <c r="C1032" s="96" t="s">
        <v>87</v>
      </c>
      <c r="D1032" s="152">
        <f t="shared" si="75"/>
        <v>0</v>
      </c>
      <c r="E1032" s="98">
        <f t="shared" si="74"/>
        <v>0</v>
      </c>
      <c r="F1032" s="98"/>
      <c r="G1032" s="98"/>
      <c r="H1032" s="98"/>
      <c r="I1032" s="98"/>
      <c r="J1032" s="98"/>
      <c r="K1032" s="98"/>
      <c r="L1032" s="98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  <c r="W1032" s="79"/>
      <c r="X1032" s="80"/>
      <c r="Y1032" s="79"/>
      <c r="Z1032" s="81"/>
      <c r="AA1032" s="82"/>
      <c r="AB1032" s="83"/>
      <c r="AC1032" s="82"/>
      <c r="AD1032" s="84"/>
    </row>
    <row r="1033" spans="1:30" s="85" customFormat="1" ht="21" hidden="1" x14ac:dyDescent="0.35">
      <c r="A1033" s="104" t="s">
        <v>88</v>
      </c>
      <c r="B1033" s="104"/>
      <c r="C1033" s="96" t="s">
        <v>89</v>
      </c>
      <c r="D1033" s="152">
        <f t="shared" si="75"/>
        <v>0</v>
      </c>
      <c r="E1033" s="98">
        <f t="shared" si="74"/>
        <v>0</v>
      </c>
      <c r="F1033" s="98"/>
      <c r="G1033" s="98"/>
      <c r="H1033" s="98"/>
      <c r="I1033" s="98"/>
      <c r="J1033" s="98"/>
      <c r="K1033" s="98"/>
      <c r="L1033" s="98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X1033" s="80"/>
      <c r="Y1033" s="79"/>
      <c r="Z1033" s="81"/>
      <c r="AA1033" s="82"/>
      <c r="AB1033" s="83"/>
      <c r="AC1033" s="82"/>
      <c r="AD1033" s="84"/>
    </row>
    <row r="1034" spans="1:30" s="85" customFormat="1" ht="21" hidden="1" x14ac:dyDescent="0.35">
      <c r="A1034" s="104" t="s">
        <v>90</v>
      </c>
      <c r="B1034" s="104"/>
      <c r="C1034" s="96" t="s">
        <v>91</v>
      </c>
      <c r="D1034" s="152">
        <f t="shared" si="75"/>
        <v>0</v>
      </c>
      <c r="E1034" s="98">
        <f t="shared" si="74"/>
        <v>0</v>
      </c>
      <c r="F1034" s="98"/>
      <c r="G1034" s="98"/>
      <c r="H1034" s="98"/>
      <c r="I1034" s="98"/>
      <c r="J1034" s="98"/>
      <c r="K1034" s="98"/>
      <c r="L1034" s="98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80"/>
      <c r="Y1034" s="79"/>
      <c r="Z1034" s="81"/>
      <c r="AA1034" s="82"/>
      <c r="AB1034" s="83"/>
      <c r="AC1034" s="82"/>
      <c r="AD1034" s="84"/>
    </row>
    <row r="1035" spans="1:30" s="85" customFormat="1" ht="21" hidden="1" x14ac:dyDescent="0.35">
      <c r="A1035" s="104" t="s">
        <v>92</v>
      </c>
      <c r="B1035" s="104"/>
      <c r="C1035" s="96" t="s">
        <v>93</v>
      </c>
      <c r="D1035" s="152">
        <f t="shared" si="75"/>
        <v>0</v>
      </c>
      <c r="E1035" s="98">
        <f t="shared" si="74"/>
        <v>0</v>
      </c>
      <c r="F1035" s="98"/>
      <c r="G1035" s="98"/>
      <c r="H1035" s="98"/>
      <c r="I1035" s="98"/>
      <c r="J1035" s="98"/>
      <c r="K1035" s="98"/>
      <c r="L1035" s="98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  <c r="W1035" s="79"/>
      <c r="X1035" s="80"/>
      <c r="Y1035" s="79"/>
      <c r="Z1035" s="81"/>
      <c r="AA1035" s="82"/>
      <c r="AB1035" s="83"/>
      <c r="AC1035" s="82"/>
      <c r="AD1035" s="84"/>
    </row>
    <row r="1036" spans="1:30" s="85" customFormat="1" ht="21" hidden="1" x14ac:dyDescent="0.35">
      <c r="A1036" s="104" t="s">
        <v>94</v>
      </c>
      <c r="B1036" s="104"/>
      <c r="C1036" s="96" t="s">
        <v>95</v>
      </c>
      <c r="D1036" s="152">
        <f t="shared" si="75"/>
        <v>0</v>
      </c>
      <c r="E1036" s="98">
        <f t="shared" si="74"/>
        <v>0</v>
      </c>
      <c r="F1036" s="98"/>
      <c r="G1036" s="98"/>
      <c r="H1036" s="98"/>
      <c r="I1036" s="98"/>
      <c r="J1036" s="98"/>
      <c r="K1036" s="98"/>
      <c r="L1036" s="98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  <c r="W1036" s="79"/>
      <c r="X1036" s="80"/>
      <c r="Y1036" s="79"/>
      <c r="Z1036" s="81"/>
      <c r="AA1036" s="82"/>
      <c r="AB1036" s="83"/>
      <c r="AC1036" s="82"/>
      <c r="AD1036" s="84"/>
    </row>
    <row r="1037" spans="1:30" s="85" customFormat="1" ht="21" hidden="1" x14ac:dyDescent="0.35">
      <c r="A1037" s="104" t="s">
        <v>96</v>
      </c>
      <c r="B1037" s="104"/>
      <c r="C1037" s="96" t="s">
        <v>97</v>
      </c>
      <c r="D1037" s="152">
        <f t="shared" si="75"/>
        <v>0</v>
      </c>
      <c r="E1037" s="98">
        <f t="shared" si="74"/>
        <v>0</v>
      </c>
      <c r="F1037" s="98"/>
      <c r="G1037" s="98"/>
      <c r="H1037" s="98"/>
      <c r="I1037" s="98"/>
      <c r="J1037" s="98"/>
      <c r="K1037" s="98"/>
      <c r="L1037" s="98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  <c r="W1037" s="79"/>
      <c r="X1037" s="80"/>
      <c r="Y1037" s="79"/>
      <c r="Z1037" s="81"/>
      <c r="AA1037" s="82"/>
      <c r="AB1037" s="83"/>
      <c r="AC1037" s="82"/>
      <c r="AD1037" s="84"/>
    </row>
    <row r="1038" spans="1:30" s="85" customFormat="1" ht="21" hidden="1" x14ac:dyDescent="0.35">
      <c r="A1038" s="104" t="s">
        <v>98</v>
      </c>
      <c r="B1038" s="104"/>
      <c r="C1038" s="96" t="s">
        <v>99</v>
      </c>
      <c r="D1038" s="152">
        <f t="shared" si="75"/>
        <v>0</v>
      </c>
      <c r="E1038" s="98">
        <f t="shared" si="74"/>
        <v>0</v>
      </c>
      <c r="F1038" s="98"/>
      <c r="G1038" s="98"/>
      <c r="H1038" s="98"/>
      <c r="I1038" s="98"/>
      <c r="J1038" s="98"/>
      <c r="K1038" s="98"/>
      <c r="L1038" s="98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80"/>
      <c r="Y1038" s="79"/>
      <c r="Z1038" s="81"/>
      <c r="AA1038" s="82"/>
      <c r="AB1038" s="83"/>
      <c r="AC1038" s="82"/>
      <c r="AD1038" s="84"/>
    </row>
    <row r="1039" spans="1:30" s="85" customFormat="1" ht="21" hidden="1" x14ac:dyDescent="0.35">
      <c r="A1039" s="104" t="s">
        <v>100</v>
      </c>
      <c r="B1039" s="104"/>
      <c r="C1039" s="96" t="s">
        <v>101</v>
      </c>
      <c r="D1039" s="152">
        <f t="shared" si="75"/>
        <v>0</v>
      </c>
      <c r="E1039" s="98">
        <f t="shared" si="74"/>
        <v>0</v>
      </c>
      <c r="F1039" s="98"/>
      <c r="G1039" s="98"/>
      <c r="H1039" s="98"/>
      <c r="I1039" s="98"/>
      <c r="J1039" s="98"/>
      <c r="K1039" s="98"/>
      <c r="L1039" s="98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  <c r="W1039" s="79"/>
      <c r="X1039" s="80"/>
      <c r="Y1039" s="79"/>
      <c r="Z1039" s="81"/>
      <c r="AA1039" s="82"/>
      <c r="AB1039" s="83"/>
      <c r="AC1039" s="82"/>
      <c r="AD1039" s="84"/>
    </row>
    <row r="1040" spans="1:30" s="85" customFormat="1" ht="21" hidden="1" x14ac:dyDescent="0.35">
      <c r="A1040" s="104" t="s">
        <v>102</v>
      </c>
      <c r="B1040" s="104"/>
      <c r="C1040" s="96" t="s">
        <v>103</v>
      </c>
      <c r="D1040" s="152">
        <f t="shared" si="75"/>
        <v>0</v>
      </c>
      <c r="E1040" s="98">
        <f t="shared" si="74"/>
        <v>0</v>
      </c>
      <c r="F1040" s="98"/>
      <c r="G1040" s="98"/>
      <c r="H1040" s="98"/>
      <c r="I1040" s="98"/>
      <c r="J1040" s="98"/>
      <c r="K1040" s="98"/>
      <c r="L1040" s="98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  <c r="W1040" s="79"/>
      <c r="X1040" s="80"/>
      <c r="Y1040" s="79"/>
      <c r="Z1040" s="81"/>
      <c r="AA1040" s="82"/>
      <c r="AB1040" s="83"/>
      <c r="AC1040" s="82"/>
      <c r="AD1040" s="84"/>
    </row>
    <row r="1041" spans="1:30" s="85" customFormat="1" ht="21" hidden="1" x14ac:dyDescent="0.35">
      <c r="A1041" s="104" t="s">
        <v>104</v>
      </c>
      <c r="B1041" s="104"/>
      <c r="C1041" s="96" t="s">
        <v>105</v>
      </c>
      <c r="D1041" s="152">
        <f t="shared" si="75"/>
        <v>0</v>
      </c>
      <c r="E1041" s="98">
        <f t="shared" si="74"/>
        <v>0</v>
      </c>
      <c r="F1041" s="98"/>
      <c r="G1041" s="98"/>
      <c r="H1041" s="98"/>
      <c r="I1041" s="98"/>
      <c r="J1041" s="98"/>
      <c r="K1041" s="98"/>
      <c r="L1041" s="98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  <c r="W1041" s="79"/>
      <c r="X1041" s="80"/>
      <c r="Y1041" s="79"/>
      <c r="Z1041" s="81"/>
      <c r="AA1041" s="82"/>
      <c r="AB1041" s="83"/>
      <c r="AC1041" s="82"/>
      <c r="AD1041" s="84"/>
    </row>
    <row r="1042" spans="1:30" s="85" customFormat="1" ht="21" hidden="1" x14ac:dyDescent="0.35">
      <c r="A1042" s="104" t="s">
        <v>106</v>
      </c>
      <c r="B1042" s="104"/>
      <c r="C1042" s="96" t="s">
        <v>107</v>
      </c>
      <c r="D1042" s="152">
        <f t="shared" si="75"/>
        <v>0</v>
      </c>
      <c r="E1042" s="98">
        <f t="shared" si="74"/>
        <v>0</v>
      </c>
      <c r="F1042" s="98"/>
      <c r="G1042" s="98"/>
      <c r="H1042" s="98"/>
      <c r="I1042" s="98"/>
      <c r="J1042" s="98"/>
      <c r="K1042" s="98"/>
      <c r="L1042" s="98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  <c r="W1042" s="79"/>
      <c r="X1042" s="80"/>
      <c r="Y1042" s="79"/>
      <c r="Z1042" s="81"/>
      <c r="AA1042" s="82"/>
      <c r="AB1042" s="83"/>
      <c r="AC1042" s="82"/>
      <c r="AD1042" s="84"/>
    </row>
    <row r="1043" spans="1:30" s="85" customFormat="1" ht="21" hidden="1" x14ac:dyDescent="0.35">
      <c r="A1043" s="104" t="s">
        <v>108</v>
      </c>
      <c r="B1043" s="104"/>
      <c r="C1043" s="96" t="s">
        <v>109</v>
      </c>
      <c r="D1043" s="152">
        <f t="shared" si="75"/>
        <v>0</v>
      </c>
      <c r="E1043" s="98">
        <f t="shared" si="74"/>
        <v>0</v>
      </c>
      <c r="F1043" s="98"/>
      <c r="G1043" s="98"/>
      <c r="H1043" s="98"/>
      <c r="I1043" s="98"/>
      <c r="J1043" s="98"/>
      <c r="K1043" s="98"/>
      <c r="L1043" s="98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  <c r="W1043" s="79"/>
      <c r="X1043" s="80"/>
      <c r="Y1043" s="79"/>
      <c r="Z1043" s="81"/>
      <c r="AA1043" s="82"/>
      <c r="AB1043" s="83"/>
      <c r="AC1043" s="82"/>
      <c r="AD1043" s="84"/>
    </row>
    <row r="1044" spans="1:30" s="85" customFormat="1" ht="21" hidden="1" x14ac:dyDescent="0.35">
      <c r="A1044" s="104" t="s">
        <v>110</v>
      </c>
      <c r="B1044" s="104"/>
      <c r="C1044" s="96" t="s">
        <v>111</v>
      </c>
      <c r="D1044" s="152">
        <f t="shared" si="75"/>
        <v>0</v>
      </c>
      <c r="E1044" s="98">
        <f t="shared" si="74"/>
        <v>0</v>
      </c>
      <c r="F1044" s="98"/>
      <c r="G1044" s="98"/>
      <c r="H1044" s="98"/>
      <c r="I1044" s="98"/>
      <c r="J1044" s="98"/>
      <c r="K1044" s="98"/>
      <c r="L1044" s="98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  <c r="W1044" s="79"/>
      <c r="X1044" s="80"/>
      <c r="Y1044" s="79"/>
      <c r="Z1044" s="81"/>
      <c r="AA1044" s="82"/>
      <c r="AB1044" s="83"/>
      <c r="AC1044" s="82"/>
      <c r="AD1044" s="84"/>
    </row>
    <row r="1045" spans="1:30" s="85" customFormat="1" ht="21" hidden="1" x14ac:dyDescent="0.35">
      <c r="A1045" s="104" t="s">
        <v>112</v>
      </c>
      <c r="B1045" s="104"/>
      <c r="C1045" s="96" t="s">
        <v>113</v>
      </c>
      <c r="D1045" s="152">
        <f t="shared" si="75"/>
        <v>0</v>
      </c>
      <c r="E1045" s="98">
        <f t="shared" si="74"/>
        <v>0</v>
      </c>
      <c r="F1045" s="98"/>
      <c r="G1045" s="98"/>
      <c r="H1045" s="98"/>
      <c r="I1045" s="98"/>
      <c r="J1045" s="98"/>
      <c r="K1045" s="98"/>
      <c r="L1045" s="98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80"/>
      <c r="Y1045" s="79"/>
      <c r="Z1045" s="81"/>
      <c r="AA1045" s="82"/>
      <c r="AB1045" s="83"/>
      <c r="AC1045" s="82"/>
      <c r="AD1045" s="84"/>
    </row>
    <row r="1046" spans="1:30" s="85" customFormat="1" ht="21" hidden="1" x14ac:dyDescent="0.35">
      <c r="A1046" s="104" t="s">
        <v>114</v>
      </c>
      <c r="B1046" s="104"/>
      <c r="C1046" s="96" t="s">
        <v>115</v>
      </c>
      <c r="D1046" s="152">
        <f t="shared" si="75"/>
        <v>0</v>
      </c>
      <c r="E1046" s="98">
        <f t="shared" ref="E1046:E1109" si="76">F1046+G1046+O1046</f>
        <v>0</v>
      </c>
      <c r="F1046" s="98"/>
      <c r="G1046" s="98"/>
      <c r="H1046" s="98"/>
      <c r="I1046" s="98"/>
      <c r="J1046" s="98"/>
      <c r="K1046" s="98"/>
      <c r="L1046" s="98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80"/>
      <c r="Y1046" s="79"/>
      <c r="Z1046" s="81"/>
      <c r="AA1046" s="82"/>
      <c r="AB1046" s="83"/>
      <c r="AC1046" s="82"/>
      <c r="AD1046" s="84"/>
    </row>
    <row r="1047" spans="1:30" s="85" customFormat="1" ht="21" hidden="1" x14ac:dyDescent="0.35">
      <c r="A1047" s="104" t="s">
        <v>116</v>
      </c>
      <c r="B1047" s="104"/>
      <c r="C1047" s="96" t="s">
        <v>117</v>
      </c>
      <c r="D1047" s="152">
        <f t="shared" si="75"/>
        <v>0</v>
      </c>
      <c r="E1047" s="98">
        <f t="shared" si="76"/>
        <v>0</v>
      </c>
      <c r="F1047" s="98"/>
      <c r="G1047" s="98"/>
      <c r="H1047" s="98"/>
      <c r="I1047" s="98"/>
      <c r="J1047" s="98"/>
      <c r="K1047" s="98"/>
      <c r="L1047" s="98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80"/>
      <c r="Y1047" s="79"/>
      <c r="Z1047" s="81"/>
      <c r="AA1047" s="82"/>
      <c r="AB1047" s="83"/>
      <c r="AC1047" s="82"/>
      <c r="AD1047" s="84"/>
    </row>
    <row r="1048" spans="1:30" s="85" customFormat="1" ht="21" hidden="1" x14ac:dyDescent="0.35">
      <c r="A1048" s="104" t="s">
        <v>118</v>
      </c>
      <c r="B1048" s="104"/>
      <c r="C1048" s="96" t="s">
        <v>119</v>
      </c>
      <c r="D1048" s="152">
        <f t="shared" si="75"/>
        <v>0</v>
      </c>
      <c r="E1048" s="98">
        <f t="shared" si="76"/>
        <v>0</v>
      </c>
      <c r="F1048" s="98"/>
      <c r="G1048" s="98"/>
      <c r="H1048" s="98"/>
      <c r="I1048" s="98"/>
      <c r="J1048" s="98"/>
      <c r="K1048" s="98"/>
      <c r="L1048" s="98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  <c r="W1048" s="79"/>
      <c r="X1048" s="80"/>
      <c r="Y1048" s="79"/>
      <c r="Z1048" s="81"/>
      <c r="AA1048" s="82"/>
      <c r="AB1048" s="83"/>
      <c r="AC1048" s="82"/>
      <c r="AD1048" s="84"/>
    </row>
    <row r="1049" spans="1:30" s="85" customFormat="1" ht="21" hidden="1" x14ac:dyDescent="0.35">
      <c r="A1049" s="104" t="s">
        <v>120</v>
      </c>
      <c r="B1049" s="104"/>
      <c r="C1049" s="96" t="s">
        <v>121</v>
      </c>
      <c r="D1049" s="152">
        <f t="shared" si="75"/>
        <v>0</v>
      </c>
      <c r="E1049" s="98">
        <f t="shared" si="76"/>
        <v>0</v>
      </c>
      <c r="F1049" s="98"/>
      <c r="G1049" s="98"/>
      <c r="H1049" s="98"/>
      <c r="I1049" s="98"/>
      <c r="J1049" s="98"/>
      <c r="K1049" s="98"/>
      <c r="L1049" s="98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  <c r="W1049" s="79"/>
      <c r="X1049" s="80"/>
      <c r="Y1049" s="79"/>
      <c r="Z1049" s="81"/>
      <c r="AA1049" s="82"/>
      <c r="AB1049" s="83"/>
      <c r="AC1049" s="82"/>
      <c r="AD1049" s="84"/>
    </row>
    <row r="1050" spans="1:30" s="85" customFormat="1" ht="21" hidden="1" x14ac:dyDescent="0.35">
      <c r="A1050" s="104" t="s">
        <v>122</v>
      </c>
      <c r="B1050" s="104"/>
      <c r="C1050" s="96" t="s">
        <v>123</v>
      </c>
      <c r="D1050" s="152">
        <f t="shared" si="75"/>
        <v>0</v>
      </c>
      <c r="E1050" s="98">
        <f t="shared" si="76"/>
        <v>0</v>
      </c>
      <c r="F1050" s="98"/>
      <c r="G1050" s="98"/>
      <c r="H1050" s="98"/>
      <c r="I1050" s="98"/>
      <c r="J1050" s="98"/>
      <c r="K1050" s="98"/>
      <c r="L1050" s="98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  <c r="W1050" s="79"/>
      <c r="X1050" s="80"/>
      <c r="Y1050" s="79"/>
      <c r="Z1050" s="81"/>
      <c r="AA1050" s="82"/>
      <c r="AB1050" s="83"/>
      <c r="AC1050" s="82"/>
      <c r="AD1050" s="84"/>
    </row>
    <row r="1051" spans="1:30" s="85" customFormat="1" ht="21" hidden="1" x14ac:dyDescent="0.35">
      <c r="A1051" s="104" t="s">
        <v>124</v>
      </c>
      <c r="B1051" s="104"/>
      <c r="C1051" s="96" t="s">
        <v>125</v>
      </c>
      <c r="D1051" s="152">
        <f t="shared" si="75"/>
        <v>0</v>
      </c>
      <c r="E1051" s="98">
        <f t="shared" si="76"/>
        <v>0</v>
      </c>
      <c r="F1051" s="98"/>
      <c r="G1051" s="98"/>
      <c r="H1051" s="98"/>
      <c r="I1051" s="98"/>
      <c r="J1051" s="98"/>
      <c r="K1051" s="98"/>
      <c r="L1051" s="98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  <c r="W1051" s="79"/>
      <c r="X1051" s="80"/>
      <c r="Y1051" s="79"/>
      <c r="Z1051" s="81"/>
      <c r="AA1051" s="82"/>
      <c r="AB1051" s="83"/>
      <c r="AC1051" s="82"/>
      <c r="AD1051" s="84"/>
    </row>
    <row r="1052" spans="1:30" s="85" customFormat="1" ht="21" hidden="1" x14ac:dyDescent="0.35">
      <c r="A1052" s="104" t="s">
        <v>126</v>
      </c>
      <c r="B1052" s="104"/>
      <c r="C1052" s="96" t="s">
        <v>127</v>
      </c>
      <c r="D1052" s="152">
        <f t="shared" si="75"/>
        <v>0</v>
      </c>
      <c r="E1052" s="98">
        <f t="shared" si="76"/>
        <v>0</v>
      </c>
      <c r="F1052" s="98"/>
      <c r="G1052" s="98"/>
      <c r="H1052" s="98"/>
      <c r="I1052" s="98"/>
      <c r="J1052" s="98"/>
      <c r="K1052" s="98"/>
      <c r="L1052" s="98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  <c r="W1052" s="79"/>
      <c r="X1052" s="80"/>
      <c r="Y1052" s="79"/>
      <c r="Z1052" s="81"/>
      <c r="AA1052" s="82"/>
      <c r="AB1052" s="83"/>
      <c r="AC1052" s="82"/>
      <c r="AD1052" s="84"/>
    </row>
    <row r="1053" spans="1:30" s="85" customFormat="1" ht="21" hidden="1" x14ac:dyDescent="0.35">
      <c r="A1053" s="104" t="s">
        <v>128</v>
      </c>
      <c r="B1053" s="104"/>
      <c r="C1053" s="96" t="s">
        <v>129</v>
      </c>
      <c r="D1053" s="152">
        <f t="shared" si="75"/>
        <v>0</v>
      </c>
      <c r="E1053" s="98">
        <f t="shared" si="76"/>
        <v>0</v>
      </c>
      <c r="F1053" s="98"/>
      <c r="G1053" s="98"/>
      <c r="H1053" s="98"/>
      <c r="I1053" s="98"/>
      <c r="J1053" s="98"/>
      <c r="K1053" s="98"/>
      <c r="L1053" s="98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80"/>
      <c r="Y1053" s="79"/>
      <c r="Z1053" s="81"/>
      <c r="AA1053" s="82"/>
      <c r="AB1053" s="83"/>
      <c r="AC1053" s="82"/>
      <c r="AD1053" s="84"/>
    </row>
    <row r="1054" spans="1:30" s="85" customFormat="1" ht="21" hidden="1" x14ac:dyDescent="0.35">
      <c r="A1054" s="104" t="s">
        <v>130</v>
      </c>
      <c r="B1054" s="104"/>
      <c r="C1054" s="96" t="s">
        <v>131</v>
      </c>
      <c r="D1054" s="152">
        <f t="shared" si="75"/>
        <v>0</v>
      </c>
      <c r="E1054" s="98">
        <f t="shared" si="76"/>
        <v>0</v>
      </c>
      <c r="F1054" s="98"/>
      <c r="G1054" s="98"/>
      <c r="H1054" s="98"/>
      <c r="I1054" s="98"/>
      <c r="J1054" s="98"/>
      <c r="K1054" s="98"/>
      <c r="L1054" s="98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  <c r="W1054" s="79"/>
      <c r="X1054" s="80"/>
      <c r="Y1054" s="79"/>
      <c r="Z1054" s="81"/>
      <c r="AA1054" s="82"/>
      <c r="AB1054" s="83"/>
      <c r="AC1054" s="82"/>
      <c r="AD1054" s="84"/>
    </row>
    <row r="1055" spans="1:30" s="85" customFormat="1" ht="21" hidden="1" x14ac:dyDescent="0.35">
      <c r="A1055" s="104" t="s">
        <v>132</v>
      </c>
      <c r="B1055" s="104"/>
      <c r="C1055" s="96" t="s">
        <v>133</v>
      </c>
      <c r="D1055" s="152">
        <f t="shared" si="75"/>
        <v>0</v>
      </c>
      <c r="E1055" s="98">
        <f t="shared" si="76"/>
        <v>0</v>
      </c>
      <c r="F1055" s="98"/>
      <c r="G1055" s="98"/>
      <c r="H1055" s="98"/>
      <c r="I1055" s="98"/>
      <c r="J1055" s="98"/>
      <c r="K1055" s="98"/>
      <c r="L1055" s="98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  <c r="W1055" s="79"/>
      <c r="X1055" s="80"/>
      <c r="Y1055" s="79"/>
      <c r="Z1055" s="81"/>
      <c r="AA1055" s="82"/>
      <c r="AB1055" s="83"/>
      <c r="AC1055" s="82"/>
      <c r="AD1055" s="84"/>
    </row>
    <row r="1056" spans="1:30" s="85" customFormat="1" ht="21" hidden="1" x14ac:dyDescent="0.35">
      <c r="A1056" s="104" t="s">
        <v>134</v>
      </c>
      <c r="B1056" s="104"/>
      <c r="C1056" s="96" t="s">
        <v>135</v>
      </c>
      <c r="D1056" s="152">
        <f t="shared" si="75"/>
        <v>0</v>
      </c>
      <c r="E1056" s="98">
        <f t="shared" si="76"/>
        <v>0</v>
      </c>
      <c r="F1056" s="98"/>
      <c r="G1056" s="98"/>
      <c r="H1056" s="98"/>
      <c r="I1056" s="98"/>
      <c r="J1056" s="98"/>
      <c r="K1056" s="98"/>
      <c r="L1056" s="98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  <c r="W1056" s="79"/>
      <c r="X1056" s="80"/>
      <c r="Y1056" s="79"/>
      <c r="Z1056" s="81"/>
      <c r="AA1056" s="82"/>
      <c r="AB1056" s="83"/>
      <c r="AC1056" s="82"/>
      <c r="AD1056" s="84"/>
    </row>
    <row r="1057" spans="1:30" s="85" customFormat="1" ht="21" hidden="1" x14ac:dyDescent="0.35">
      <c r="A1057" s="104" t="s">
        <v>136</v>
      </c>
      <c r="B1057" s="104"/>
      <c r="C1057" s="96" t="s">
        <v>137</v>
      </c>
      <c r="D1057" s="152">
        <f t="shared" si="75"/>
        <v>0</v>
      </c>
      <c r="E1057" s="98">
        <f t="shared" si="76"/>
        <v>0</v>
      </c>
      <c r="F1057" s="98"/>
      <c r="G1057" s="98"/>
      <c r="H1057" s="98"/>
      <c r="I1057" s="98"/>
      <c r="J1057" s="98"/>
      <c r="K1057" s="98"/>
      <c r="L1057" s="98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80"/>
      <c r="Y1057" s="79"/>
      <c r="Z1057" s="81"/>
      <c r="AA1057" s="82"/>
      <c r="AB1057" s="83"/>
      <c r="AC1057" s="82"/>
      <c r="AD1057" s="84"/>
    </row>
    <row r="1058" spans="1:30" s="85" customFormat="1" ht="21" hidden="1" x14ac:dyDescent="0.35">
      <c r="A1058" s="104" t="s">
        <v>138</v>
      </c>
      <c r="B1058" s="104"/>
      <c r="C1058" s="96" t="s">
        <v>139</v>
      </c>
      <c r="D1058" s="152">
        <f t="shared" si="75"/>
        <v>0</v>
      </c>
      <c r="E1058" s="98">
        <f t="shared" si="76"/>
        <v>0</v>
      </c>
      <c r="F1058" s="98"/>
      <c r="G1058" s="98"/>
      <c r="H1058" s="98"/>
      <c r="I1058" s="98"/>
      <c r="J1058" s="98"/>
      <c r="K1058" s="98"/>
      <c r="L1058" s="98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  <c r="W1058" s="79"/>
      <c r="X1058" s="80"/>
      <c r="Y1058" s="79"/>
      <c r="Z1058" s="81"/>
      <c r="AA1058" s="82"/>
      <c r="AB1058" s="83"/>
      <c r="AC1058" s="82"/>
      <c r="AD1058" s="84"/>
    </row>
    <row r="1059" spans="1:30" s="85" customFormat="1" ht="21" hidden="1" x14ac:dyDescent="0.35">
      <c r="A1059" s="104" t="s">
        <v>140</v>
      </c>
      <c r="B1059" s="104"/>
      <c r="C1059" s="96" t="s">
        <v>141</v>
      </c>
      <c r="D1059" s="152">
        <f t="shared" si="75"/>
        <v>0</v>
      </c>
      <c r="E1059" s="98">
        <f t="shared" si="76"/>
        <v>0</v>
      </c>
      <c r="F1059" s="98"/>
      <c r="G1059" s="98"/>
      <c r="H1059" s="98"/>
      <c r="I1059" s="98"/>
      <c r="J1059" s="98"/>
      <c r="K1059" s="98"/>
      <c r="L1059" s="98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  <c r="W1059" s="79"/>
      <c r="X1059" s="80"/>
      <c r="Y1059" s="79"/>
      <c r="Z1059" s="81"/>
      <c r="AA1059" s="82"/>
      <c r="AB1059" s="83"/>
      <c r="AC1059" s="82"/>
      <c r="AD1059" s="84"/>
    </row>
    <row r="1060" spans="1:30" s="85" customFormat="1" ht="21" hidden="1" x14ac:dyDescent="0.35">
      <c r="A1060" s="104" t="s">
        <v>142</v>
      </c>
      <c r="B1060" s="104"/>
      <c r="C1060" s="96" t="s">
        <v>143</v>
      </c>
      <c r="D1060" s="152">
        <f t="shared" si="75"/>
        <v>0</v>
      </c>
      <c r="E1060" s="98">
        <f t="shared" si="76"/>
        <v>0</v>
      </c>
      <c r="F1060" s="98"/>
      <c r="G1060" s="98"/>
      <c r="H1060" s="98"/>
      <c r="I1060" s="98"/>
      <c r="J1060" s="98"/>
      <c r="K1060" s="98"/>
      <c r="L1060" s="98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  <c r="W1060" s="79"/>
      <c r="X1060" s="80"/>
      <c r="Y1060" s="79"/>
      <c r="Z1060" s="81"/>
      <c r="AA1060" s="82"/>
      <c r="AB1060" s="83"/>
      <c r="AC1060" s="82"/>
      <c r="AD1060" s="84"/>
    </row>
    <row r="1061" spans="1:30" s="85" customFormat="1" ht="21" hidden="1" x14ac:dyDescent="0.35">
      <c r="A1061" s="104" t="s">
        <v>144</v>
      </c>
      <c r="B1061" s="104"/>
      <c r="C1061" s="96" t="s">
        <v>145</v>
      </c>
      <c r="D1061" s="152">
        <f t="shared" si="75"/>
        <v>0</v>
      </c>
      <c r="E1061" s="98">
        <f t="shared" si="76"/>
        <v>0</v>
      </c>
      <c r="F1061" s="98"/>
      <c r="G1061" s="98"/>
      <c r="H1061" s="98"/>
      <c r="I1061" s="98"/>
      <c r="J1061" s="98"/>
      <c r="K1061" s="98"/>
      <c r="L1061" s="98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  <c r="W1061" s="79"/>
      <c r="X1061" s="80"/>
      <c r="Y1061" s="79"/>
      <c r="Z1061" s="81"/>
      <c r="AA1061" s="82"/>
      <c r="AB1061" s="83"/>
      <c r="AC1061" s="82"/>
      <c r="AD1061" s="84"/>
    </row>
    <row r="1062" spans="1:30" s="85" customFormat="1" ht="21" hidden="1" x14ac:dyDescent="0.35">
      <c r="A1062" s="104" t="s">
        <v>146</v>
      </c>
      <c r="B1062" s="104"/>
      <c r="C1062" s="96" t="s">
        <v>147</v>
      </c>
      <c r="D1062" s="152">
        <f t="shared" si="75"/>
        <v>0</v>
      </c>
      <c r="E1062" s="98">
        <f t="shared" si="76"/>
        <v>0</v>
      </c>
      <c r="F1062" s="98"/>
      <c r="G1062" s="98"/>
      <c r="H1062" s="98"/>
      <c r="I1062" s="98"/>
      <c r="J1062" s="98"/>
      <c r="K1062" s="98"/>
      <c r="L1062" s="98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  <c r="W1062" s="79"/>
      <c r="X1062" s="80"/>
      <c r="Y1062" s="79"/>
      <c r="Z1062" s="81"/>
      <c r="AA1062" s="82"/>
      <c r="AB1062" s="83"/>
      <c r="AC1062" s="82"/>
      <c r="AD1062" s="84"/>
    </row>
    <row r="1063" spans="1:30" s="85" customFormat="1" ht="21" hidden="1" x14ac:dyDescent="0.35">
      <c r="A1063" s="104" t="s">
        <v>148</v>
      </c>
      <c r="B1063" s="104"/>
      <c r="C1063" s="96" t="s">
        <v>149</v>
      </c>
      <c r="D1063" s="152">
        <f t="shared" si="75"/>
        <v>0</v>
      </c>
      <c r="E1063" s="98">
        <f t="shared" si="76"/>
        <v>0</v>
      </c>
      <c r="F1063" s="98"/>
      <c r="G1063" s="98"/>
      <c r="H1063" s="98"/>
      <c r="I1063" s="98"/>
      <c r="J1063" s="98"/>
      <c r="K1063" s="98"/>
      <c r="L1063" s="98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  <c r="W1063" s="79"/>
      <c r="X1063" s="80"/>
      <c r="Y1063" s="79"/>
      <c r="Z1063" s="81"/>
      <c r="AA1063" s="82"/>
      <c r="AB1063" s="83"/>
      <c r="AC1063" s="82"/>
      <c r="AD1063" s="84"/>
    </row>
    <row r="1064" spans="1:30" s="85" customFormat="1" ht="21" hidden="1" x14ac:dyDescent="0.35">
      <c r="A1064" s="104" t="s">
        <v>150</v>
      </c>
      <c r="B1064" s="104"/>
      <c r="C1064" s="96" t="s">
        <v>151</v>
      </c>
      <c r="D1064" s="152">
        <f t="shared" si="75"/>
        <v>0</v>
      </c>
      <c r="E1064" s="98">
        <f t="shared" si="76"/>
        <v>0</v>
      </c>
      <c r="F1064" s="98"/>
      <c r="G1064" s="98"/>
      <c r="H1064" s="98"/>
      <c r="I1064" s="98"/>
      <c r="J1064" s="98"/>
      <c r="K1064" s="98"/>
      <c r="L1064" s="98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80"/>
      <c r="Y1064" s="79"/>
      <c r="Z1064" s="81"/>
      <c r="AA1064" s="82"/>
      <c r="AB1064" s="83"/>
      <c r="AC1064" s="82"/>
      <c r="AD1064" s="84"/>
    </row>
    <row r="1065" spans="1:30" s="85" customFormat="1" ht="21" hidden="1" x14ac:dyDescent="0.35">
      <c r="A1065" s="104" t="s">
        <v>152</v>
      </c>
      <c r="B1065" s="104"/>
      <c r="C1065" s="96" t="s">
        <v>153</v>
      </c>
      <c r="D1065" s="152">
        <f t="shared" si="75"/>
        <v>0</v>
      </c>
      <c r="E1065" s="98">
        <f t="shared" si="76"/>
        <v>0</v>
      </c>
      <c r="F1065" s="98"/>
      <c r="G1065" s="98"/>
      <c r="H1065" s="98"/>
      <c r="I1065" s="98"/>
      <c r="J1065" s="98"/>
      <c r="K1065" s="98"/>
      <c r="L1065" s="98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80"/>
      <c r="Y1065" s="79"/>
      <c r="Z1065" s="81"/>
      <c r="AA1065" s="82"/>
      <c r="AB1065" s="83"/>
      <c r="AC1065" s="82"/>
      <c r="AD1065" s="84"/>
    </row>
    <row r="1066" spans="1:30" s="85" customFormat="1" ht="21" hidden="1" x14ac:dyDescent="0.35">
      <c r="A1066" s="104" t="s">
        <v>0</v>
      </c>
      <c r="B1066" s="104"/>
      <c r="C1066" s="100" t="s">
        <v>154</v>
      </c>
      <c r="D1066" s="152">
        <f t="shared" si="75"/>
        <v>0</v>
      </c>
      <c r="E1066" s="98">
        <f t="shared" si="76"/>
        <v>0</v>
      </c>
      <c r="F1066" s="98"/>
      <c r="G1066" s="98"/>
      <c r="H1066" s="98"/>
      <c r="I1066" s="98"/>
      <c r="J1066" s="98"/>
      <c r="K1066" s="98"/>
      <c r="L1066" s="98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80"/>
      <c r="Y1066" s="79"/>
      <c r="Z1066" s="81"/>
      <c r="AA1066" s="82"/>
      <c r="AB1066" s="83"/>
      <c r="AC1066" s="82"/>
      <c r="AD1066" s="84"/>
    </row>
    <row r="1067" spans="1:30" s="85" customFormat="1" ht="42" hidden="1" x14ac:dyDescent="0.4">
      <c r="A1067" s="92">
        <v>3719380</v>
      </c>
      <c r="B1067" s="92">
        <v>9380</v>
      </c>
      <c r="C1067" s="106" t="s">
        <v>274</v>
      </c>
      <c r="D1067" s="154">
        <f>D1068+D1139</f>
        <v>0</v>
      </c>
      <c r="E1067" s="98">
        <f t="shared" si="76"/>
        <v>0</v>
      </c>
      <c r="F1067" s="98">
        <f t="shared" ref="F1067:J1067" si="77">F1068+F1139</f>
        <v>0</v>
      </c>
      <c r="G1067" s="98">
        <f t="shared" si="77"/>
        <v>0</v>
      </c>
      <c r="H1067" s="98">
        <f t="shared" si="77"/>
        <v>0</v>
      </c>
      <c r="I1067" s="98">
        <f t="shared" si="77"/>
        <v>0</v>
      </c>
      <c r="J1067" s="98">
        <f t="shared" si="77"/>
        <v>0</v>
      </c>
      <c r="K1067" s="98"/>
      <c r="L1067" s="98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  <c r="W1067" s="79"/>
      <c r="X1067" s="80"/>
      <c r="Y1067" s="79"/>
      <c r="Z1067" s="81"/>
      <c r="AA1067" s="82"/>
      <c r="AB1067" s="83"/>
      <c r="AC1067" s="82"/>
      <c r="AD1067" s="84"/>
    </row>
    <row r="1068" spans="1:30" s="85" customFormat="1" ht="21" hidden="1" x14ac:dyDescent="0.4">
      <c r="A1068" s="104"/>
      <c r="B1068" s="104"/>
      <c r="C1068" s="106" t="s">
        <v>255</v>
      </c>
      <c r="D1068" s="152">
        <f>SUM(D1075:D1137)</f>
        <v>0</v>
      </c>
      <c r="E1068" s="98">
        <f t="shared" si="76"/>
        <v>0</v>
      </c>
      <c r="F1068" s="97">
        <f t="shared" ref="F1068:J1068" si="78">SUM(F1075:F1137)</f>
        <v>0</v>
      </c>
      <c r="G1068" s="97">
        <f t="shared" si="78"/>
        <v>0</v>
      </c>
      <c r="H1068" s="97">
        <f t="shared" si="78"/>
        <v>0</v>
      </c>
      <c r="I1068" s="97">
        <f t="shared" si="78"/>
        <v>0</v>
      </c>
      <c r="J1068" s="97">
        <f t="shared" si="78"/>
        <v>0</v>
      </c>
      <c r="K1068" s="98"/>
      <c r="L1068" s="98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  <c r="W1068" s="79"/>
      <c r="X1068" s="80"/>
      <c r="Y1068" s="79"/>
      <c r="Z1068" s="81"/>
      <c r="AA1068" s="82"/>
      <c r="AB1068" s="83"/>
      <c r="AC1068" s="82"/>
      <c r="AD1068" s="84"/>
    </row>
    <row r="1069" spans="1:30" s="85" customFormat="1" ht="21" hidden="1" x14ac:dyDescent="0.35">
      <c r="A1069" s="104" t="s">
        <v>16</v>
      </c>
      <c r="B1069" s="104"/>
      <c r="C1069" s="96" t="s">
        <v>17</v>
      </c>
      <c r="D1069" s="152"/>
      <c r="E1069" s="98">
        <f t="shared" si="76"/>
        <v>0</v>
      </c>
      <c r="F1069" s="98"/>
      <c r="G1069" s="98"/>
      <c r="H1069" s="98"/>
      <c r="I1069" s="98"/>
      <c r="J1069" s="98"/>
      <c r="K1069" s="98"/>
      <c r="L1069" s="98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  <c r="W1069" s="79"/>
      <c r="X1069" s="80"/>
      <c r="Y1069" s="79"/>
      <c r="Z1069" s="81"/>
      <c r="AA1069" s="82"/>
      <c r="AB1069" s="83"/>
      <c r="AC1069" s="82"/>
      <c r="AD1069" s="84"/>
    </row>
    <row r="1070" spans="1:30" s="85" customFormat="1" ht="21" hidden="1" x14ac:dyDescent="0.35">
      <c r="A1070" s="104" t="s">
        <v>18</v>
      </c>
      <c r="B1070" s="104"/>
      <c r="C1070" s="96" t="s">
        <v>19</v>
      </c>
      <c r="D1070" s="152"/>
      <c r="E1070" s="98">
        <f t="shared" si="76"/>
        <v>0</v>
      </c>
      <c r="F1070" s="98"/>
      <c r="G1070" s="98"/>
      <c r="H1070" s="98"/>
      <c r="I1070" s="98"/>
      <c r="J1070" s="98"/>
      <c r="K1070" s="98"/>
      <c r="L1070" s="98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  <c r="W1070" s="79"/>
      <c r="X1070" s="80"/>
      <c r="Y1070" s="79"/>
      <c r="Z1070" s="81"/>
      <c r="AA1070" s="82"/>
      <c r="AB1070" s="83"/>
      <c r="AC1070" s="82"/>
      <c r="AD1070" s="84"/>
    </row>
    <row r="1071" spans="1:30" s="85" customFormat="1" ht="21" hidden="1" x14ac:dyDescent="0.35">
      <c r="A1071" s="104" t="s">
        <v>20</v>
      </c>
      <c r="B1071" s="104"/>
      <c r="C1071" s="96" t="s">
        <v>21</v>
      </c>
      <c r="D1071" s="152"/>
      <c r="E1071" s="98">
        <f t="shared" si="76"/>
        <v>0</v>
      </c>
      <c r="F1071" s="98"/>
      <c r="G1071" s="98"/>
      <c r="H1071" s="98"/>
      <c r="I1071" s="98"/>
      <c r="J1071" s="98"/>
      <c r="K1071" s="98"/>
      <c r="L1071" s="98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  <c r="W1071" s="79"/>
      <c r="X1071" s="80"/>
      <c r="Y1071" s="79"/>
      <c r="Z1071" s="81"/>
      <c r="AA1071" s="82"/>
      <c r="AB1071" s="83"/>
      <c r="AC1071" s="82"/>
      <c r="AD1071" s="84"/>
    </row>
    <row r="1072" spans="1:30" s="85" customFormat="1" ht="21" hidden="1" x14ac:dyDescent="0.35">
      <c r="A1072" s="104" t="s">
        <v>22</v>
      </c>
      <c r="B1072" s="104"/>
      <c r="C1072" s="96" t="s">
        <v>23</v>
      </c>
      <c r="D1072" s="152"/>
      <c r="E1072" s="98">
        <f t="shared" si="76"/>
        <v>0</v>
      </c>
      <c r="F1072" s="98"/>
      <c r="G1072" s="98"/>
      <c r="H1072" s="98"/>
      <c r="I1072" s="98"/>
      <c r="J1072" s="98"/>
      <c r="K1072" s="98"/>
      <c r="L1072" s="98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80"/>
      <c r="Y1072" s="79"/>
      <c r="Z1072" s="81"/>
      <c r="AA1072" s="82"/>
      <c r="AB1072" s="83"/>
      <c r="AC1072" s="82"/>
      <c r="AD1072" s="84"/>
    </row>
    <row r="1073" spans="1:30" s="85" customFormat="1" ht="21" hidden="1" x14ac:dyDescent="0.35">
      <c r="A1073" s="104" t="s">
        <v>24</v>
      </c>
      <c r="B1073" s="104"/>
      <c r="C1073" s="96" t="s">
        <v>25</v>
      </c>
      <c r="D1073" s="152"/>
      <c r="E1073" s="98">
        <f t="shared" si="76"/>
        <v>0</v>
      </c>
      <c r="F1073" s="98"/>
      <c r="G1073" s="98"/>
      <c r="H1073" s="98"/>
      <c r="I1073" s="98"/>
      <c r="J1073" s="98"/>
      <c r="K1073" s="98"/>
      <c r="L1073" s="98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80"/>
      <c r="Y1073" s="79"/>
      <c r="Z1073" s="81"/>
      <c r="AA1073" s="82"/>
      <c r="AB1073" s="83"/>
      <c r="AC1073" s="82"/>
      <c r="AD1073" s="84"/>
    </row>
    <row r="1074" spans="1:30" s="85" customFormat="1" ht="21" hidden="1" x14ac:dyDescent="0.35">
      <c r="A1074" s="104" t="s">
        <v>26</v>
      </c>
      <c r="B1074" s="104"/>
      <c r="C1074" s="96" t="s">
        <v>27</v>
      </c>
      <c r="D1074" s="152"/>
      <c r="E1074" s="98">
        <f t="shared" si="76"/>
        <v>0</v>
      </c>
      <c r="F1074" s="98"/>
      <c r="G1074" s="98"/>
      <c r="H1074" s="98"/>
      <c r="I1074" s="98"/>
      <c r="J1074" s="98"/>
      <c r="K1074" s="98"/>
      <c r="L1074" s="98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80"/>
      <c r="Y1074" s="79"/>
      <c r="Z1074" s="81"/>
      <c r="AA1074" s="82"/>
      <c r="AB1074" s="83"/>
      <c r="AC1074" s="82"/>
      <c r="AD1074" s="84"/>
    </row>
    <row r="1075" spans="1:30" s="85" customFormat="1" ht="21" hidden="1" x14ac:dyDescent="0.35">
      <c r="A1075" s="104" t="s">
        <v>28</v>
      </c>
      <c r="B1075" s="104"/>
      <c r="C1075" s="96" t="s">
        <v>29</v>
      </c>
      <c r="D1075" s="152">
        <f>E1075</f>
        <v>0</v>
      </c>
      <c r="E1075" s="98">
        <f t="shared" si="76"/>
        <v>0</v>
      </c>
      <c r="F1075" s="98"/>
      <c r="G1075" s="98"/>
      <c r="H1075" s="98"/>
      <c r="I1075" s="98"/>
      <c r="J1075" s="98"/>
      <c r="K1075" s="98"/>
      <c r="L1075" s="98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  <c r="W1075" s="79"/>
      <c r="X1075" s="80"/>
      <c r="Y1075" s="79"/>
      <c r="Z1075" s="81"/>
      <c r="AA1075" s="82"/>
      <c r="AB1075" s="83"/>
      <c r="AC1075" s="82"/>
      <c r="AD1075" s="84"/>
    </row>
    <row r="1076" spans="1:30" s="85" customFormat="1" ht="21" hidden="1" x14ac:dyDescent="0.35">
      <c r="A1076" s="104" t="s">
        <v>30</v>
      </c>
      <c r="B1076" s="104"/>
      <c r="C1076" s="96" t="s">
        <v>31</v>
      </c>
      <c r="D1076" s="152">
        <f t="shared" ref="D1076:D1138" si="79">E1076</f>
        <v>0</v>
      </c>
      <c r="E1076" s="98">
        <f t="shared" si="76"/>
        <v>0</v>
      </c>
      <c r="F1076" s="98"/>
      <c r="G1076" s="98"/>
      <c r="H1076" s="98"/>
      <c r="I1076" s="98"/>
      <c r="J1076" s="98"/>
      <c r="K1076" s="98"/>
      <c r="L1076" s="98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  <c r="W1076" s="79"/>
      <c r="X1076" s="80"/>
      <c r="Y1076" s="79"/>
      <c r="Z1076" s="81"/>
      <c r="AA1076" s="82"/>
      <c r="AB1076" s="83"/>
      <c r="AC1076" s="82"/>
      <c r="AD1076" s="84"/>
    </row>
    <row r="1077" spans="1:30" s="85" customFormat="1" ht="21" hidden="1" x14ac:dyDescent="0.35">
      <c r="A1077" s="104" t="s">
        <v>32</v>
      </c>
      <c r="B1077" s="104"/>
      <c r="C1077" s="96" t="s">
        <v>33</v>
      </c>
      <c r="D1077" s="152">
        <f t="shared" si="79"/>
        <v>0</v>
      </c>
      <c r="E1077" s="98">
        <f t="shared" si="76"/>
        <v>0</v>
      </c>
      <c r="F1077" s="98"/>
      <c r="G1077" s="98"/>
      <c r="H1077" s="98"/>
      <c r="I1077" s="98"/>
      <c r="J1077" s="98"/>
      <c r="K1077" s="98"/>
      <c r="L1077" s="98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  <c r="W1077" s="79"/>
      <c r="X1077" s="80"/>
      <c r="Y1077" s="79"/>
      <c r="Z1077" s="81"/>
      <c r="AA1077" s="82"/>
      <c r="AB1077" s="83"/>
      <c r="AC1077" s="82"/>
      <c r="AD1077" s="84"/>
    </row>
    <row r="1078" spans="1:30" s="85" customFormat="1" ht="21" hidden="1" x14ac:dyDescent="0.35">
      <c r="A1078" s="104" t="s">
        <v>34</v>
      </c>
      <c r="B1078" s="104"/>
      <c r="C1078" s="96" t="s">
        <v>35</v>
      </c>
      <c r="D1078" s="152">
        <f t="shared" si="79"/>
        <v>0</v>
      </c>
      <c r="E1078" s="98">
        <f t="shared" si="76"/>
        <v>0</v>
      </c>
      <c r="F1078" s="98"/>
      <c r="G1078" s="98"/>
      <c r="H1078" s="98"/>
      <c r="I1078" s="98"/>
      <c r="J1078" s="98"/>
      <c r="K1078" s="98"/>
      <c r="L1078" s="98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80"/>
      <c r="Y1078" s="79"/>
      <c r="Z1078" s="81"/>
      <c r="AA1078" s="82"/>
      <c r="AB1078" s="83"/>
      <c r="AC1078" s="82"/>
      <c r="AD1078" s="84"/>
    </row>
    <row r="1079" spans="1:30" s="85" customFormat="1" ht="21" hidden="1" x14ac:dyDescent="0.35">
      <c r="A1079" s="104" t="s">
        <v>36</v>
      </c>
      <c r="B1079" s="104"/>
      <c r="C1079" s="96" t="s">
        <v>37</v>
      </c>
      <c r="D1079" s="152">
        <f t="shared" si="79"/>
        <v>0</v>
      </c>
      <c r="E1079" s="98">
        <f t="shared" si="76"/>
        <v>0</v>
      </c>
      <c r="F1079" s="98"/>
      <c r="G1079" s="98"/>
      <c r="H1079" s="98"/>
      <c r="I1079" s="98"/>
      <c r="J1079" s="98"/>
      <c r="K1079" s="98"/>
      <c r="L1079" s="98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  <c r="W1079" s="79"/>
      <c r="X1079" s="80"/>
      <c r="Y1079" s="79"/>
      <c r="Z1079" s="81"/>
      <c r="AA1079" s="82"/>
      <c r="AB1079" s="83"/>
      <c r="AC1079" s="82"/>
      <c r="AD1079" s="84"/>
    </row>
    <row r="1080" spans="1:30" s="85" customFormat="1" ht="21" hidden="1" x14ac:dyDescent="0.35">
      <c r="A1080" s="104" t="s">
        <v>38</v>
      </c>
      <c r="B1080" s="104"/>
      <c r="C1080" s="96" t="s">
        <v>39</v>
      </c>
      <c r="D1080" s="152">
        <f t="shared" si="79"/>
        <v>0</v>
      </c>
      <c r="E1080" s="98">
        <f t="shared" si="76"/>
        <v>0</v>
      </c>
      <c r="F1080" s="98"/>
      <c r="G1080" s="98"/>
      <c r="H1080" s="98"/>
      <c r="I1080" s="98"/>
      <c r="J1080" s="98"/>
      <c r="K1080" s="98"/>
      <c r="L1080" s="98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/>
      <c r="X1080" s="80"/>
      <c r="Y1080" s="79"/>
      <c r="Z1080" s="81"/>
      <c r="AA1080" s="82"/>
      <c r="AB1080" s="83"/>
      <c r="AC1080" s="82"/>
      <c r="AD1080" s="84"/>
    </row>
    <row r="1081" spans="1:30" s="85" customFormat="1" ht="21" hidden="1" x14ac:dyDescent="0.35">
      <c r="A1081" s="104" t="s">
        <v>40</v>
      </c>
      <c r="B1081" s="104"/>
      <c r="C1081" s="96" t="s">
        <v>41</v>
      </c>
      <c r="D1081" s="152">
        <f t="shared" si="79"/>
        <v>0</v>
      </c>
      <c r="E1081" s="98">
        <f t="shared" si="76"/>
        <v>0</v>
      </c>
      <c r="F1081" s="98"/>
      <c r="G1081" s="98"/>
      <c r="H1081" s="98"/>
      <c r="I1081" s="98"/>
      <c r="J1081" s="98"/>
      <c r="K1081" s="98"/>
      <c r="L1081" s="98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  <c r="W1081" s="79"/>
      <c r="X1081" s="80"/>
      <c r="Y1081" s="79"/>
      <c r="Z1081" s="81"/>
      <c r="AA1081" s="82"/>
      <c r="AB1081" s="83"/>
      <c r="AC1081" s="82"/>
      <c r="AD1081" s="84"/>
    </row>
    <row r="1082" spans="1:30" s="85" customFormat="1" ht="21" hidden="1" x14ac:dyDescent="0.35">
      <c r="A1082" s="104" t="s">
        <v>42</v>
      </c>
      <c r="B1082" s="104"/>
      <c r="C1082" s="96" t="s">
        <v>43</v>
      </c>
      <c r="D1082" s="152">
        <f t="shared" si="79"/>
        <v>0</v>
      </c>
      <c r="E1082" s="98">
        <f t="shared" si="76"/>
        <v>0</v>
      </c>
      <c r="F1082" s="98"/>
      <c r="G1082" s="98"/>
      <c r="H1082" s="98"/>
      <c r="I1082" s="98"/>
      <c r="J1082" s="98"/>
      <c r="K1082" s="98"/>
      <c r="L1082" s="98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/>
      <c r="X1082" s="80"/>
      <c r="Y1082" s="79"/>
      <c r="Z1082" s="81"/>
      <c r="AA1082" s="82"/>
      <c r="AB1082" s="83"/>
      <c r="AC1082" s="82"/>
      <c r="AD1082" s="84"/>
    </row>
    <row r="1083" spans="1:30" s="85" customFormat="1" ht="21" hidden="1" x14ac:dyDescent="0.35">
      <c r="A1083" s="104" t="s">
        <v>44</v>
      </c>
      <c r="B1083" s="104"/>
      <c r="C1083" s="96" t="s">
        <v>45</v>
      </c>
      <c r="D1083" s="152">
        <f t="shared" si="79"/>
        <v>0</v>
      </c>
      <c r="E1083" s="98">
        <f t="shared" si="76"/>
        <v>0</v>
      </c>
      <c r="F1083" s="98"/>
      <c r="G1083" s="98"/>
      <c r="H1083" s="98"/>
      <c r="I1083" s="98"/>
      <c r="J1083" s="98"/>
      <c r="K1083" s="98"/>
      <c r="L1083" s="98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80"/>
      <c r="Y1083" s="79"/>
      <c r="Z1083" s="81"/>
      <c r="AA1083" s="82"/>
      <c r="AB1083" s="83"/>
      <c r="AC1083" s="82"/>
      <c r="AD1083" s="84"/>
    </row>
    <row r="1084" spans="1:30" s="85" customFormat="1" ht="21" hidden="1" x14ac:dyDescent="0.35">
      <c r="A1084" s="104" t="s">
        <v>46</v>
      </c>
      <c r="B1084" s="104"/>
      <c r="C1084" s="96" t="s">
        <v>47</v>
      </c>
      <c r="D1084" s="152">
        <f t="shared" si="79"/>
        <v>0</v>
      </c>
      <c r="E1084" s="98">
        <f t="shared" si="76"/>
        <v>0</v>
      </c>
      <c r="F1084" s="98"/>
      <c r="G1084" s="98"/>
      <c r="H1084" s="98"/>
      <c r="I1084" s="98"/>
      <c r="J1084" s="98"/>
      <c r="K1084" s="98"/>
      <c r="L1084" s="98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80"/>
      <c r="Y1084" s="79"/>
      <c r="Z1084" s="81"/>
      <c r="AA1084" s="82"/>
      <c r="AB1084" s="83"/>
      <c r="AC1084" s="82"/>
      <c r="AD1084" s="84"/>
    </row>
    <row r="1085" spans="1:30" s="85" customFormat="1" ht="21" hidden="1" x14ac:dyDescent="0.35">
      <c r="A1085" s="104" t="s">
        <v>48</v>
      </c>
      <c r="B1085" s="104"/>
      <c r="C1085" s="96" t="s">
        <v>49</v>
      </c>
      <c r="D1085" s="152">
        <f t="shared" si="79"/>
        <v>0</v>
      </c>
      <c r="E1085" s="98">
        <f t="shared" si="76"/>
        <v>0</v>
      </c>
      <c r="F1085" s="98"/>
      <c r="G1085" s="98"/>
      <c r="H1085" s="98"/>
      <c r="I1085" s="98"/>
      <c r="J1085" s="98"/>
      <c r="K1085" s="98"/>
      <c r="L1085" s="98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80"/>
      <c r="Y1085" s="79"/>
      <c r="Z1085" s="81"/>
      <c r="AA1085" s="82"/>
      <c r="AB1085" s="83"/>
      <c r="AC1085" s="82"/>
      <c r="AD1085" s="84"/>
    </row>
    <row r="1086" spans="1:30" s="85" customFormat="1" ht="21" hidden="1" x14ac:dyDescent="0.35">
      <c r="A1086" s="104" t="s">
        <v>50</v>
      </c>
      <c r="B1086" s="104"/>
      <c r="C1086" s="96" t="s">
        <v>51</v>
      </c>
      <c r="D1086" s="152">
        <f t="shared" si="79"/>
        <v>0</v>
      </c>
      <c r="E1086" s="98">
        <f t="shared" si="76"/>
        <v>0</v>
      </c>
      <c r="F1086" s="98"/>
      <c r="G1086" s="98"/>
      <c r="H1086" s="98"/>
      <c r="I1086" s="98"/>
      <c r="J1086" s="98"/>
      <c r="K1086" s="98"/>
      <c r="L1086" s="98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  <c r="W1086" s="79"/>
      <c r="X1086" s="80"/>
      <c r="Y1086" s="79"/>
      <c r="Z1086" s="81"/>
      <c r="AA1086" s="82"/>
      <c r="AB1086" s="83"/>
      <c r="AC1086" s="82"/>
      <c r="AD1086" s="84"/>
    </row>
    <row r="1087" spans="1:30" s="85" customFormat="1" ht="21" hidden="1" x14ac:dyDescent="0.35">
      <c r="A1087" s="104" t="s">
        <v>52</v>
      </c>
      <c r="B1087" s="104"/>
      <c r="C1087" s="96" t="s">
        <v>53</v>
      </c>
      <c r="D1087" s="152">
        <f t="shared" si="79"/>
        <v>0</v>
      </c>
      <c r="E1087" s="98">
        <f t="shared" si="76"/>
        <v>0</v>
      </c>
      <c r="F1087" s="98"/>
      <c r="G1087" s="98"/>
      <c r="H1087" s="98"/>
      <c r="I1087" s="98"/>
      <c r="J1087" s="98"/>
      <c r="K1087" s="98"/>
      <c r="L1087" s="98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  <c r="W1087" s="79"/>
      <c r="X1087" s="80"/>
      <c r="Y1087" s="79"/>
      <c r="Z1087" s="81"/>
      <c r="AA1087" s="82"/>
      <c r="AB1087" s="83"/>
      <c r="AC1087" s="82"/>
      <c r="AD1087" s="84"/>
    </row>
    <row r="1088" spans="1:30" s="85" customFormat="1" ht="21" hidden="1" x14ac:dyDescent="0.35">
      <c r="A1088" s="104" t="s">
        <v>54</v>
      </c>
      <c r="B1088" s="104"/>
      <c r="C1088" s="96" t="s">
        <v>55</v>
      </c>
      <c r="D1088" s="152">
        <f t="shared" si="79"/>
        <v>0</v>
      </c>
      <c r="E1088" s="98">
        <f t="shared" si="76"/>
        <v>0</v>
      </c>
      <c r="F1088" s="98"/>
      <c r="G1088" s="98"/>
      <c r="H1088" s="98"/>
      <c r="I1088" s="98"/>
      <c r="J1088" s="98"/>
      <c r="K1088" s="98"/>
      <c r="L1088" s="98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  <c r="W1088" s="79"/>
      <c r="X1088" s="80"/>
      <c r="Y1088" s="79"/>
      <c r="Z1088" s="81"/>
      <c r="AA1088" s="82"/>
      <c r="AB1088" s="83"/>
      <c r="AC1088" s="82"/>
      <c r="AD1088" s="84"/>
    </row>
    <row r="1089" spans="1:30" s="85" customFormat="1" ht="21" hidden="1" x14ac:dyDescent="0.35">
      <c r="A1089" s="104" t="s">
        <v>56</v>
      </c>
      <c r="B1089" s="104"/>
      <c r="C1089" s="96" t="s">
        <v>57</v>
      </c>
      <c r="D1089" s="152">
        <f t="shared" si="79"/>
        <v>0</v>
      </c>
      <c r="E1089" s="98">
        <f t="shared" si="76"/>
        <v>0</v>
      </c>
      <c r="F1089" s="98"/>
      <c r="G1089" s="98"/>
      <c r="H1089" s="98"/>
      <c r="I1089" s="98"/>
      <c r="J1089" s="98"/>
      <c r="K1089" s="98"/>
      <c r="L1089" s="98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  <c r="W1089" s="79"/>
      <c r="X1089" s="80"/>
      <c r="Y1089" s="79"/>
      <c r="Z1089" s="81"/>
      <c r="AA1089" s="82"/>
      <c r="AB1089" s="83"/>
      <c r="AC1089" s="82"/>
      <c r="AD1089" s="84"/>
    </row>
    <row r="1090" spans="1:30" s="85" customFormat="1" ht="21" hidden="1" x14ac:dyDescent="0.35">
      <c r="A1090" s="104" t="s">
        <v>58</v>
      </c>
      <c r="B1090" s="104"/>
      <c r="C1090" s="96" t="s">
        <v>59</v>
      </c>
      <c r="D1090" s="152">
        <f t="shared" si="79"/>
        <v>0</v>
      </c>
      <c r="E1090" s="98">
        <f t="shared" si="76"/>
        <v>0</v>
      </c>
      <c r="F1090" s="98"/>
      <c r="G1090" s="98"/>
      <c r="H1090" s="98"/>
      <c r="I1090" s="98"/>
      <c r="J1090" s="98"/>
      <c r="K1090" s="98"/>
      <c r="L1090" s="98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  <c r="W1090" s="79"/>
      <c r="X1090" s="80"/>
      <c r="Y1090" s="79"/>
      <c r="Z1090" s="81"/>
      <c r="AA1090" s="82"/>
      <c r="AB1090" s="83"/>
      <c r="AC1090" s="82"/>
      <c r="AD1090" s="84"/>
    </row>
    <row r="1091" spans="1:30" s="85" customFormat="1" ht="21" hidden="1" x14ac:dyDescent="0.35">
      <c r="A1091" s="104" t="s">
        <v>60</v>
      </c>
      <c r="B1091" s="104"/>
      <c r="C1091" s="96" t="s">
        <v>61</v>
      </c>
      <c r="D1091" s="152">
        <f t="shared" si="79"/>
        <v>0</v>
      </c>
      <c r="E1091" s="98">
        <f t="shared" si="76"/>
        <v>0</v>
      </c>
      <c r="F1091" s="98"/>
      <c r="G1091" s="98"/>
      <c r="H1091" s="98"/>
      <c r="I1091" s="98"/>
      <c r="J1091" s="98"/>
      <c r="K1091" s="98"/>
      <c r="L1091" s="98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80"/>
      <c r="Y1091" s="79"/>
      <c r="Z1091" s="81"/>
      <c r="AA1091" s="82"/>
      <c r="AB1091" s="83"/>
      <c r="AC1091" s="82"/>
      <c r="AD1091" s="84"/>
    </row>
    <row r="1092" spans="1:30" s="85" customFormat="1" ht="21" hidden="1" x14ac:dyDescent="0.35">
      <c r="A1092" s="104" t="s">
        <v>62</v>
      </c>
      <c r="B1092" s="104"/>
      <c r="C1092" s="96" t="s">
        <v>63</v>
      </c>
      <c r="D1092" s="152">
        <f t="shared" si="79"/>
        <v>0</v>
      </c>
      <c r="E1092" s="98">
        <f t="shared" si="76"/>
        <v>0</v>
      </c>
      <c r="F1092" s="98"/>
      <c r="G1092" s="98"/>
      <c r="H1092" s="98"/>
      <c r="I1092" s="98"/>
      <c r="J1092" s="98"/>
      <c r="K1092" s="98"/>
      <c r="L1092" s="98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  <c r="W1092" s="79"/>
      <c r="X1092" s="80"/>
      <c r="Y1092" s="79"/>
      <c r="Z1092" s="81"/>
      <c r="AA1092" s="82"/>
      <c r="AB1092" s="83"/>
      <c r="AC1092" s="82"/>
      <c r="AD1092" s="84"/>
    </row>
    <row r="1093" spans="1:30" s="85" customFormat="1" ht="21" hidden="1" x14ac:dyDescent="0.35">
      <c r="A1093" s="104" t="s">
        <v>64</v>
      </c>
      <c r="B1093" s="104"/>
      <c r="C1093" s="96" t="s">
        <v>65</v>
      </c>
      <c r="D1093" s="152">
        <f t="shared" si="79"/>
        <v>0</v>
      </c>
      <c r="E1093" s="98">
        <f t="shared" si="76"/>
        <v>0</v>
      </c>
      <c r="F1093" s="98"/>
      <c r="G1093" s="98"/>
      <c r="H1093" s="98"/>
      <c r="I1093" s="98"/>
      <c r="J1093" s="98"/>
      <c r="K1093" s="98"/>
      <c r="L1093" s="98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  <c r="W1093" s="79"/>
      <c r="X1093" s="80"/>
      <c r="Y1093" s="79"/>
      <c r="Z1093" s="81"/>
      <c r="AA1093" s="82"/>
      <c r="AB1093" s="83"/>
      <c r="AC1093" s="82"/>
      <c r="AD1093" s="84"/>
    </row>
    <row r="1094" spans="1:30" s="85" customFormat="1" ht="21" hidden="1" x14ac:dyDescent="0.35">
      <c r="A1094" s="104" t="s">
        <v>66</v>
      </c>
      <c r="B1094" s="104"/>
      <c r="C1094" s="96" t="s">
        <v>67</v>
      </c>
      <c r="D1094" s="152">
        <f t="shared" si="79"/>
        <v>0</v>
      </c>
      <c r="E1094" s="98">
        <f t="shared" si="76"/>
        <v>0</v>
      </c>
      <c r="F1094" s="98"/>
      <c r="G1094" s="98"/>
      <c r="H1094" s="98"/>
      <c r="I1094" s="98"/>
      <c r="J1094" s="98"/>
      <c r="K1094" s="98"/>
      <c r="L1094" s="98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  <c r="W1094" s="79"/>
      <c r="X1094" s="80"/>
      <c r="Y1094" s="79"/>
      <c r="Z1094" s="81"/>
      <c r="AA1094" s="82"/>
      <c r="AB1094" s="83"/>
      <c r="AC1094" s="82"/>
      <c r="AD1094" s="84"/>
    </row>
    <row r="1095" spans="1:30" s="85" customFormat="1" ht="21" hidden="1" x14ac:dyDescent="0.35">
      <c r="A1095" s="104" t="s">
        <v>68</v>
      </c>
      <c r="B1095" s="104"/>
      <c r="C1095" s="96" t="s">
        <v>69</v>
      </c>
      <c r="D1095" s="152">
        <f t="shared" si="79"/>
        <v>0</v>
      </c>
      <c r="E1095" s="98">
        <f t="shared" si="76"/>
        <v>0</v>
      </c>
      <c r="F1095" s="98"/>
      <c r="G1095" s="98"/>
      <c r="H1095" s="98"/>
      <c r="I1095" s="98"/>
      <c r="J1095" s="98"/>
      <c r="K1095" s="98"/>
      <c r="L1095" s="98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  <c r="W1095" s="79"/>
      <c r="X1095" s="80"/>
      <c r="Y1095" s="79"/>
      <c r="Z1095" s="81"/>
      <c r="AA1095" s="82"/>
      <c r="AB1095" s="83"/>
      <c r="AC1095" s="82"/>
      <c r="AD1095" s="84"/>
    </row>
    <row r="1096" spans="1:30" s="85" customFormat="1" ht="21" hidden="1" x14ac:dyDescent="0.35">
      <c r="A1096" s="104" t="s">
        <v>70</v>
      </c>
      <c r="B1096" s="104"/>
      <c r="C1096" s="96" t="s">
        <v>71</v>
      </c>
      <c r="D1096" s="152">
        <f t="shared" si="79"/>
        <v>0</v>
      </c>
      <c r="E1096" s="98">
        <f t="shared" si="76"/>
        <v>0</v>
      </c>
      <c r="F1096" s="98"/>
      <c r="G1096" s="98"/>
      <c r="H1096" s="98"/>
      <c r="I1096" s="98"/>
      <c r="J1096" s="98"/>
      <c r="K1096" s="98"/>
      <c r="L1096" s="98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  <c r="W1096" s="79"/>
      <c r="X1096" s="80"/>
      <c r="Y1096" s="79"/>
      <c r="Z1096" s="81"/>
      <c r="AA1096" s="82"/>
      <c r="AB1096" s="83"/>
      <c r="AC1096" s="82"/>
      <c r="AD1096" s="84"/>
    </row>
    <row r="1097" spans="1:30" s="85" customFormat="1" ht="21" hidden="1" x14ac:dyDescent="0.35">
      <c r="A1097" s="104" t="s">
        <v>72</v>
      </c>
      <c r="B1097" s="104"/>
      <c r="C1097" s="96" t="s">
        <v>73</v>
      </c>
      <c r="D1097" s="152">
        <f t="shared" si="79"/>
        <v>0</v>
      </c>
      <c r="E1097" s="98">
        <f t="shared" si="76"/>
        <v>0</v>
      </c>
      <c r="F1097" s="98"/>
      <c r="G1097" s="98"/>
      <c r="H1097" s="98"/>
      <c r="I1097" s="98"/>
      <c r="J1097" s="98"/>
      <c r="K1097" s="98"/>
      <c r="L1097" s="98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  <c r="W1097" s="79"/>
      <c r="X1097" s="80"/>
      <c r="Y1097" s="79"/>
      <c r="Z1097" s="81"/>
      <c r="AA1097" s="82"/>
      <c r="AB1097" s="83"/>
      <c r="AC1097" s="82"/>
      <c r="AD1097" s="84"/>
    </row>
    <row r="1098" spans="1:30" s="85" customFormat="1" ht="21" hidden="1" x14ac:dyDescent="0.35">
      <c r="A1098" s="104" t="s">
        <v>74</v>
      </c>
      <c r="B1098" s="104"/>
      <c r="C1098" s="96" t="s">
        <v>75</v>
      </c>
      <c r="D1098" s="152">
        <f t="shared" si="79"/>
        <v>0</v>
      </c>
      <c r="E1098" s="98">
        <f t="shared" si="76"/>
        <v>0</v>
      </c>
      <c r="F1098" s="98"/>
      <c r="G1098" s="98"/>
      <c r="H1098" s="98"/>
      <c r="I1098" s="98"/>
      <c r="J1098" s="98"/>
      <c r="K1098" s="98"/>
      <c r="L1098" s="98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  <c r="W1098" s="79"/>
      <c r="X1098" s="80"/>
      <c r="Y1098" s="79"/>
      <c r="Z1098" s="81"/>
      <c r="AA1098" s="82"/>
      <c r="AB1098" s="83"/>
      <c r="AC1098" s="82"/>
      <c r="AD1098" s="84"/>
    </row>
    <row r="1099" spans="1:30" s="85" customFormat="1" ht="21" hidden="1" x14ac:dyDescent="0.35">
      <c r="A1099" s="104" t="s">
        <v>76</v>
      </c>
      <c r="B1099" s="104"/>
      <c r="C1099" s="96" t="s">
        <v>77</v>
      </c>
      <c r="D1099" s="152">
        <f t="shared" si="79"/>
        <v>0</v>
      </c>
      <c r="E1099" s="98">
        <f t="shared" si="76"/>
        <v>0</v>
      </c>
      <c r="F1099" s="98"/>
      <c r="G1099" s="98"/>
      <c r="H1099" s="98"/>
      <c r="I1099" s="98"/>
      <c r="J1099" s="98"/>
      <c r="K1099" s="98"/>
      <c r="L1099" s="98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  <c r="W1099" s="79"/>
      <c r="X1099" s="80"/>
      <c r="Y1099" s="79"/>
      <c r="Z1099" s="81"/>
      <c r="AA1099" s="82"/>
      <c r="AB1099" s="83"/>
      <c r="AC1099" s="82"/>
      <c r="AD1099" s="84"/>
    </row>
    <row r="1100" spans="1:30" s="85" customFormat="1" ht="21" hidden="1" x14ac:dyDescent="0.35">
      <c r="A1100" s="104" t="s">
        <v>78</v>
      </c>
      <c r="B1100" s="104"/>
      <c r="C1100" s="96" t="s">
        <v>79</v>
      </c>
      <c r="D1100" s="152">
        <f t="shared" si="79"/>
        <v>0</v>
      </c>
      <c r="E1100" s="98">
        <f t="shared" si="76"/>
        <v>0</v>
      </c>
      <c r="F1100" s="98"/>
      <c r="G1100" s="98"/>
      <c r="H1100" s="98"/>
      <c r="I1100" s="98"/>
      <c r="J1100" s="98"/>
      <c r="K1100" s="98"/>
      <c r="L1100" s="98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  <c r="W1100" s="79"/>
      <c r="X1100" s="80"/>
      <c r="Y1100" s="79"/>
      <c r="Z1100" s="81"/>
      <c r="AA1100" s="82"/>
      <c r="AB1100" s="83"/>
      <c r="AC1100" s="82"/>
      <c r="AD1100" s="84"/>
    </row>
    <row r="1101" spans="1:30" s="85" customFormat="1" ht="21" hidden="1" x14ac:dyDescent="0.35">
      <c r="A1101" s="104" t="s">
        <v>80</v>
      </c>
      <c r="B1101" s="104"/>
      <c r="C1101" s="96" t="s">
        <v>81</v>
      </c>
      <c r="D1101" s="152">
        <f t="shared" si="79"/>
        <v>0</v>
      </c>
      <c r="E1101" s="98">
        <f t="shared" si="76"/>
        <v>0</v>
      </c>
      <c r="F1101" s="98"/>
      <c r="G1101" s="98"/>
      <c r="H1101" s="98"/>
      <c r="I1101" s="98"/>
      <c r="J1101" s="98"/>
      <c r="K1101" s="98"/>
      <c r="L1101" s="98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  <c r="W1101" s="79"/>
      <c r="X1101" s="80"/>
      <c r="Y1101" s="79"/>
      <c r="Z1101" s="81"/>
      <c r="AA1101" s="82"/>
      <c r="AB1101" s="83"/>
      <c r="AC1101" s="82"/>
      <c r="AD1101" s="84"/>
    </row>
    <row r="1102" spans="1:30" s="85" customFormat="1" ht="21" hidden="1" x14ac:dyDescent="0.35">
      <c r="A1102" s="104" t="s">
        <v>82</v>
      </c>
      <c r="B1102" s="104"/>
      <c r="C1102" s="96" t="s">
        <v>83</v>
      </c>
      <c r="D1102" s="152">
        <f t="shared" si="79"/>
        <v>0</v>
      </c>
      <c r="E1102" s="98">
        <f t="shared" si="76"/>
        <v>0</v>
      </c>
      <c r="F1102" s="98"/>
      <c r="G1102" s="98"/>
      <c r="H1102" s="98"/>
      <c r="I1102" s="98"/>
      <c r="J1102" s="98"/>
      <c r="K1102" s="98"/>
      <c r="L1102" s="98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80"/>
      <c r="Y1102" s="79"/>
      <c r="Z1102" s="81"/>
      <c r="AA1102" s="82"/>
      <c r="AB1102" s="83"/>
      <c r="AC1102" s="82"/>
      <c r="AD1102" s="84"/>
    </row>
    <row r="1103" spans="1:30" s="85" customFormat="1" ht="21" hidden="1" x14ac:dyDescent="0.35">
      <c r="A1103" s="104" t="s">
        <v>84</v>
      </c>
      <c r="B1103" s="104"/>
      <c r="C1103" s="96" t="s">
        <v>85</v>
      </c>
      <c r="D1103" s="152">
        <f t="shared" si="79"/>
        <v>0</v>
      </c>
      <c r="E1103" s="98">
        <f t="shared" si="76"/>
        <v>0</v>
      </c>
      <c r="F1103" s="98"/>
      <c r="G1103" s="98"/>
      <c r="H1103" s="98"/>
      <c r="I1103" s="98"/>
      <c r="J1103" s="98"/>
      <c r="K1103" s="98"/>
      <c r="L1103" s="98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80"/>
      <c r="Y1103" s="79"/>
      <c r="Z1103" s="81"/>
      <c r="AA1103" s="82"/>
      <c r="AB1103" s="83"/>
      <c r="AC1103" s="82"/>
      <c r="AD1103" s="84"/>
    </row>
    <row r="1104" spans="1:30" s="85" customFormat="1" ht="21" hidden="1" x14ac:dyDescent="0.35">
      <c r="A1104" s="104" t="s">
        <v>86</v>
      </c>
      <c r="B1104" s="104"/>
      <c r="C1104" s="96" t="s">
        <v>87</v>
      </c>
      <c r="D1104" s="152">
        <f t="shared" si="79"/>
        <v>0</v>
      </c>
      <c r="E1104" s="98">
        <f t="shared" si="76"/>
        <v>0</v>
      </c>
      <c r="F1104" s="98"/>
      <c r="G1104" s="98"/>
      <c r="H1104" s="98"/>
      <c r="I1104" s="98"/>
      <c r="J1104" s="98"/>
      <c r="K1104" s="98"/>
      <c r="L1104" s="98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80"/>
      <c r="Y1104" s="79"/>
      <c r="Z1104" s="81"/>
      <c r="AA1104" s="82"/>
      <c r="AB1104" s="83"/>
      <c r="AC1104" s="82"/>
      <c r="AD1104" s="84"/>
    </row>
    <row r="1105" spans="1:30" s="85" customFormat="1" ht="21" hidden="1" x14ac:dyDescent="0.35">
      <c r="A1105" s="104" t="s">
        <v>88</v>
      </c>
      <c r="B1105" s="104"/>
      <c r="C1105" s="96" t="s">
        <v>89</v>
      </c>
      <c r="D1105" s="152">
        <f t="shared" si="79"/>
        <v>0</v>
      </c>
      <c r="E1105" s="98">
        <f t="shared" si="76"/>
        <v>0</v>
      </c>
      <c r="F1105" s="98"/>
      <c r="G1105" s="98"/>
      <c r="H1105" s="98"/>
      <c r="I1105" s="98"/>
      <c r="J1105" s="98"/>
      <c r="K1105" s="98"/>
      <c r="L1105" s="98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  <c r="W1105" s="79"/>
      <c r="X1105" s="80"/>
      <c r="Y1105" s="79"/>
      <c r="Z1105" s="81"/>
      <c r="AA1105" s="82"/>
      <c r="AB1105" s="83"/>
      <c r="AC1105" s="82"/>
      <c r="AD1105" s="84"/>
    </row>
    <row r="1106" spans="1:30" s="85" customFormat="1" ht="21" hidden="1" x14ac:dyDescent="0.35">
      <c r="A1106" s="104" t="s">
        <v>90</v>
      </c>
      <c r="B1106" s="104"/>
      <c r="C1106" s="96" t="s">
        <v>91</v>
      </c>
      <c r="D1106" s="152">
        <f t="shared" si="79"/>
        <v>0</v>
      </c>
      <c r="E1106" s="98">
        <f t="shared" si="76"/>
        <v>0</v>
      </c>
      <c r="F1106" s="98"/>
      <c r="G1106" s="98"/>
      <c r="H1106" s="98"/>
      <c r="I1106" s="98"/>
      <c r="J1106" s="98"/>
      <c r="K1106" s="98"/>
      <c r="L1106" s="98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  <c r="W1106" s="79"/>
      <c r="X1106" s="80"/>
      <c r="Y1106" s="79"/>
      <c r="Z1106" s="81"/>
      <c r="AA1106" s="82"/>
      <c r="AB1106" s="83"/>
      <c r="AC1106" s="82"/>
      <c r="AD1106" s="84"/>
    </row>
    <row r="1107" spans="1:30" s="85" customFormat="1" ht="21" hidden="1" x14ac:dyDescent="0.35">
      <c r="A1107" s="104" t="s">
        <v>92</v>
      </c>
      <c r="B1107" s="104"/>
      <c r="C1107" s="96" t="s">
        <v>93</v>
      </c>
      <c r="D1107" s="152">
        <f t="shared" si="79"/>
        <v>0</v>
      </c>
      <c r="E1107" s="98">
        <f t="shared" si="76"/>
        <v>0</v>
      </c>
      <c r="F1107" s="98"/>
      <c r="G1107" s="98"/>
      <c r="H1107" s="98"/>
      <c r="I1107" s="98"/>
      <c r="J1107" s="98"/>
      <c r="K1107" s="98"/>
      <c r="L1107" s="98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  <c r="W1107" s="79"/>
      <c r="X1107" s="80"/>
      <c r="Y1107" s="79"/>
      <c r="Z1107" s="81"/>
      <c r="AA1107" s="82"/>
      <c r="AB1107" s="83"/>
      <c r="AC1107" s="82"/>
      <c r="AD1107" s="84"/>
    </row>
    <row r="1108" spans="1:30" s="85" customFormat="1" ht="21" hidden="1" x14ac:dyDescent="0.35">
      <c r="A1108" s="104" t="s">
        <v>94</v>
      </c>
      <c r="B1108" s="104"/>
      <c r="C1108" s="96" t="s">
        <v>95</v>
      </c>
      <c r="D1108" s="152">
        <f t="shared" si="79"/>
        <v>0</v>
      </c>
      <c r="E1108" s="98">
        <f t="shared" si="76"/>
        <v>0</v>
      </c>
      <c r="F1108" s="98"/>
      <c r="G1108" s="98"/>
      <c r="H1108" s="98"/>
      <c r="I1108" s="98"/>
      <c r="J1108" s="98"/>
      <c r="K1108" s="98"/>
      <c r="L1108" s="98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  <c r="W1108" s="79"/>
      <c r="X1108" s="80"/>
      <c r="Y1108" s="79"/>
      <c r="Z1108" s="81"/>
      <c r="AA1108" s="82"/>
      <c r="AB1108" s="83"/>
      <c r="AC1108" s="82"/>
      <c r="AD1108" s="84"/>
    </row>
    <row r="1109" spans="1:30" s="85" customFormat="1" ht="21" hidden="1" x14ac:dyDescent="0.35">
      <c r="A1109" s="104" t="s">
        <v>96</v>
      </c>
      <c r="B1109" s="104"/>
      <c r="C1109" s="96" t="s">
        <v>97</v>
      </c>
      <c r="D1109" s="152">
        <f t="shared" si="79"/>
        <v>0</v>
      </c>
      <c r="E1109" s="98">
        <f t="shared" si="76"/>
        <v>0</v>
      </c>
      <c r="F1109" s="98"/>
      <c r="G1109" s="98"/>
      <c r="H1109" s="98"/>
      <c r="I1109" s="98"/>
      <c r="J1109" s="98"/>
      <c r="K1109" s="98"/>
      <c r="L1109" s="98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  <c r="W1109" s="79"/>
      <c r="X1109" s="80"/>
      <c r="Y1109" s="79"/>
      <c r="Z1109" s="81"/>
      <c r="AA1109" s="82"/>
      <c r="AB1109" s="83"/>
      <c r="AC1109" s="82"/>
      <c r="AD1109" s="84"/>
    </row>
    <row r="1110" spans="1:30" s="85" customFormat="1" ht="21" hidden="1" x14ac:dyDescent="0.35">
      <c r="A1110" s="104" t="s">
        <v>98</v>
      </c>
      <c r="B1110" s="104"/>
      <c r="C1110" s="96" t="s">
        <v>99</v>
      </c>
      <c r="D1110" s="152">
        <f t="shared" si="79"/>
        <v>0</v>
      </c>
      <c r="E1110" s="98">
        <f t="shared" ref="E1110:E1173" si="80">F1110+G1110+O1110</f>
        <v>0</v>
      </c>
      <c r="F1110" s="98"/>
      <c r="G1110" s="98"/>
      <c r="H1110" s="98"/>
      <c r="I1110" s="98"/>
      <c r="J1110" s="98"/>
      <c r="K1110" s="98"/>
      <c r="L1110" s="98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80"/>
      <c r="Y1110" s="79"/>
      <c r="Z1110" s="81"/>
      <c r="AA1110" s="82"/>
      <c r="AB1110" s="83"/>
      <c r="AC1110" s="82"/>
      <c r="AD1110" s="84"/>
    </row>
    <row r="1111" spans="1:30" s="85" customFormat="1" ht="21" hidden="1" x14ac:dyDescent="0.35">
      <c r="A1111" s="104" t="s">
        <v>100</v>
      </c>
      <c r="B1111" s="104"/>
      <c r="C1111" s="96" t="s">
        <v>101</v>
      </c>
      <c r="D1111" s="152">
        <f t="shared" si="79"/>
        <v>0</v>
      </c>
      <c r="E1111" s="98">
        <f t="shared" si="80"/>
        <v>0</v>
      </c>
      <c r="F1111" s="98"/>
      <c r="G1111" s="98"/>
      <c r="H1111" s="98"/>
      <c r="I1111" s="98"/>
      <c r="J1111" s="98"/>
      <c r="K1111" s="98"/>
      <c r="L1111" s="98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  <c r="X1111" s="80"/>
      <c r="Y1111" s="79"/>
      <c r="Z1111" s="81"/>
      <c r="AA1111" s="82"/>
      <c r="AB1111" s="83"/>
      <c r="AC1111" s="82"/>
      <c r="AD1111" s="84"/>
    </row>
    <row r="1112" spans="1:30" s="85" customFormat="1" ht="21" hidden="1" x14ac:dyDescent="0.35">
      <c r="A1112" s="104" t="s">
        <v>102</v>
      </c>
      <c r="B1112" s="104"/>
      <c r="C1112" s="96" t="s">
        <v>103</v>
      </c>
      <c r="D1112" s="152">
        <f t="shared" si="79"/>
        <v>0</v>
      </c>
      <c r="E1112" s="98">
        <f t="shared" si="80"/>
        <v>0</v>
      </c>
      <c r="F1112" s="98"/>
      <c r="G1112" s="98"/>
      <c r="H1112" s="98"/>
      <c r="I1112" s="98"/>
      <c r="J1112" s="98"/>
      <c r="K1112" s="98"/>
      <c r="L1112" s="98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  <c r="X1112" s="80"/>
      <c r="Y1112" s="79"/>
      <c r="Z1112" s="81"/>
      <c r="AA1112" s="82"/>
      <c r="AB1112" s="83"/>
      <c r="AC1112" s="82"/>
      <c r="AD1112" s="84"/>
    </row>
    <row r="1113" spans="1:30" s="85" customFormat="1" ht="21" hidden="1" x14ac:dyDescent="0.35">
      <c r="A1113" s="104" t="s">
        <v>104</v>
      </c>
      <c r="B1113" s="104"/>
      <c r="C1113" s="96" t="s">
        <v>105</v>
      </c>
      <c r="D1113" s="152">
        <f t="shared" si="79"/>
        <v>0</v>
      </c>
      <c r="E1113" s="98">
        <f t="shared" si="80"/>
        <v>0</v>
      </c>
      <c r="F1113" s="98"/>
      <c r="G1113" s="98"/>
      <c r="H1113" s="98"/>
      <c r="I1113" s="98"/>
      <c r="J1113" s="98"/>
      <c r="K1113" s="98"/>
      <c r="L1113" s="98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  <c r="W1113" s="79"/>
      <c r="X1113" s="80"/>
      <c r="Y1113" s="79"/>
      <c r="Z1113" s="81"/>
      <c r="AA1113" s="82"/>
      <c r="AB1113" s="83"/>
      <c r="AC1113" s="82"/>
      <c r="AD1113" s="84"/>
    </row>
    <row r="1114" spans="1:30" s="85" customFormat="1" ht="21" hidden="1" x14ac:dyDescent="0.35">
      <c r="A1114" s="104" t="s">
        <v>106</v>
      </c>
      <c r="B1114" s="104"/>
      <c r="C1114" s="96" t="s">
        <v>107</v>
      </c>
      <c r="D1114" s="152">
        <f t="shared" si="79"/>
        <v>0</v>
      </c>
      <c r="E1114" s="98">
        <f t="shared" si="80"/>
        <v>0</v>
      </c>
      <c r="F1114" s="98"/>
      <c r="G1114" s="98"/>
      <c r="H1114" s="98"/>
      <c r="I1114" s="98"/>
      <c r="J1114" s="98"/>
      <c r="K1114" s="98"/>
      <c r="L1114" s="98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  <c r="W1114" s="79"/>
      <c r="X1114" s="80"/>
      <c r="Y1114" s="79"/>
      <c r="Z1114" s="81"/>
      <c r="AA1114" s="82"/>
      <c r="AB1114" s="83"/>
      <c r="AC1114" s="82"/>
      <c r="AD1114" s="84"/>
    </row>
    <row r="1115" spans="1:30" s="85" customFormat="1" ht="21" hidden="1" x14ac:dyDescent="0.35">
      <c r="A1115" s="104" t="s">
        <v>108</v>
      </c>
      <c r="B1115" s="104"/>
      <c r="C1115" s="96" t="s">
        <v>109</v>
      </c>
      <c r="D1115" s="152">
        <f t="shared" si="79"/>
        <v>0</v>
      </c>
      <c r="E1115" s="98">
        <f t="shared" si="80"/>
        <v>0</v>
      </c>
      <c r="F1115" s="98"/>
      <c r="G1115" s="98"/>
      <c r="H1115" s="98"/>
      <c r="I1115" s="98"/>
      <c r="J1115" s="98"/>
      <c r="K1115" s="98"/>
      <c r="L1115" s="98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  <c r="W1115" s="79"/>
      <c r="X1115" s="80"/>
      <c r="Y1115" s="79"/>
      <c r="Z1115" s="81"/>
      <c r="AA1115" s="82"/>
      <c r="AB1115" s="83"/>
      <c r="AC1115" s="82"/>
      <c r="AD1115" s="84"/>
    </row>
    <row r="1116" spans="1:30" s="85" customFormat="1" ht="21" hidden="1" x14ac:dyDescent="0.35">
      <c r="A1116" s="104" t="s">
        <v>110</v>
      </c>
      <c r="B1116" s="104"/>
      <c r="C1116" s="96" t="s">
        <v>111</v>
      </c>
      <c r="D1116" s="152">
        <f t="shared" si="79"/>
        <v>0</v>
      </c>
      <c r="E1116" s="98">
        <f t="shared" si="80"/>
        <v>0</v>
      </c>
      <c r="F1116" s="98"/>
      <c r="G1116" s="98"/>
      <c r="H1116" s="98"/>
      <c r="I1116" s="98"/>
      <c r="J1116" s="98"/>
      <c r="K1116" s="98"/>
      <c r="L1116" s="98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  <c r="W1116" s="79"/>
      <c r="X1116" s="80"/>
      <c r="Y1116" s="79"/>
      <c r="Z1116" s="81"/>
      <c r="AA1116" s="82"/>
      <c r="AB1116" s="83"/>
      <c r="AC1116" s="82"/>
      <c r="AD1116" s="84"/>
    </row>
    <row r="1117" spans="1:30" s="85" customFormat="1" ht="21" hidden="1" x14ac:dyDescent="0.35">
      <c r="A1117" s="104" t="s">
        <v>112</v>
      </c>
      <c r="B1117" s="104"/>
      <c r="C1117" s="96" t="s">
        <v>113</v>
      </c>
      <c r="D1117" s="152">
        <f t="shared" si="79"/>
        <v>0</v>
      </c>
      <c r="E1117" s="98">
        <f t="shared" si="80"/>
        <v>0</v>
      </c>
      <c r="F1117" s="98"/>
      <c r="G1117" s="98"/>
      <c r="H1117" s="98"/>
      <c r="I1117" s="98"/>
      <c r="J1117" s="98"/>
      <c r="K1117" s="98"/>
      <c r="L1117" s="98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  <c r="W1117" s="79"/>
      <c r="X1117" s="80"/>
      <c r="Y1117" s="79"/>
      <c r="Z1117" s="81"/>
      <c r="AA1117" s="82"/>
      <c r="AB1117" s="83"/>
      <c r="AC1117" s="82"/>
      <c r="AD1117" s="84"/>
    </row>
    <row r="1118" spans="1:30" s="85" customFormat="1" ht="21" hidden="1" x14ac:dyDescent="0.35">
      <c r="A1118" s="104" t="s">
        <v>114</v>
      </c>
      <c r="B1118" s="104"/>
      <c r="C1118" s="96" t="s">
        <v>115</v>
      </c>
      <c r="D1118" s="152">
        <f t="shared" si="79"/>
        <v>0</v>
      </c>
      <c r="E1118" s="98">
        <f t="shared" si="80"/>
        <v>0</v>
      </c>
      <c r="F1118" s="98"/>
      <c r="G1118" s="98"/>
      <c r="H1118" s="98"/>
      <c r="I1118" s="98"/>
      <c r="J1118" s="98"/>
      <c r="K1118" s="98"/>
      <c r="L1118" s="98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  <c r="W1118" s="79"/>
      <c r="X1118" s="80"/>
      <c r="Y1118" s="79"/>
      <c r="Z1118" s="81"/>
      <c r="AA1118" s="82"/>
      <c r="AB1118" s="83"/>
      <c r="AC1118" s="82"/>
      <c r="AD1118" s="84"/>
    </row>
    <row r="1119" spans="1:30" s="85" customFormat="1" ht="21" hidden="1" x14ac:dyDescent="0.35">
      <c r="A1119" s="104" t="s">
        <v>116</v>
      </c>
      <c r="B1119" s="104"/>
      <c r="C1119" s="96" t="s">
        <v>117</v>
      </c>
      <c r="D1119" s="152">
        <f t="shared" si="79"/>
        <v>0</v>
      </c>
      <c r="E1119" s="98">
        <f t="shared" si="80"/>
        <v>0</v>
      </c>
      <c r="F1119" s="98"/>
      <c r="G1119" s="98"/>
      <c r="H1119" s="98"/>
      <c r="I1119" s="98"/>
      <c r="J1119" s="98"/>
      <c r="K1119" s="98"/>
      <c r="L1119" s="98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80"/>
      <c r="Y1119" s="79"/>
      <c r="Z1119" s="81"/>
      <c r="AA1119" s="82"/>
      <c r="AB1119" s="83"/>
      <c r="AC1119" s="82"/>
      <c r="AD1119" s="84"/>
    </row>
    <row r="1120" spans="1:30" s="85" customFormat="1" ht="21" hidden="1" x14ac:dyDescent="0.35">
      <c r="A1120" s="104" t="s">
        <v>118</v>
      </c>
      <c r="B1120" s="104"/>
      <c r="C1120" s="96" t="s">
        <v>119</v>
      </c>
      <c r="D1120" s="152">
        <f t="shared" si="79"/>
        <v>0</v>
      </c>
      <c r="E1120" s="98">
        <f t="shared" si="80"/>
        <v>0</v>
      </c>
      <c r="F1120" s="98"/>
      <c r="G1120" s="98"/>
      <c r="H1120" s="98"/>
      <c r="I1120" s="98"/>
      <c r="J1120" s="98"/>
      <c r="K1120" s="98"/>
      <c r="L1120" s="98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80"/>
      <c r="Y1120" s="79"/>
      <c r="Z1120" s="81"/>
      <c r="AA1120" s="82"/>
      <c r="AB1120" s="83"/>
      <c r="AC1120" s="82"/>
      <c r="AD1120" s="84"/>
    </row>
    <row r="1121" spans="1:30" s="85" customFormat="1" ht="21" hidden="1" x14ac:dyDescent="0.35">
      <c r="A1121" s="104" t="s">
        <v>120</v>
      </c>
      <c r="B1121" s="104"/>
      <c r="C1121" s="96" t="s">
        <v>121</v>
      </c>
      <c r="D1121" s="152">
        <f t="shared" si="79"/>
        <v>0</v>
      </c>
      <c r="E1121" s="98">
        <f t="shared" si="80"/>
        <v>0</v>
      </c>
      <c r="F1121" s="98"/>
      <c r="G1121" s="98"/>
      <c r="H1121" s="98"/>
      <c r="I1121" s="98"/>
      <c r="J1121" s="98"/>
      <c r="K1121" s="98"/>
      <c r="L1121" s="98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80"/>
      <c r="Y1121" s="79"/>
      <c r="Z1121" s="81"/>
      <c r="AA1121" s="82"/>
      <c r="AB1121" s="83"/>
      <c r="AC1121" s="82"/>
      <c r="AD1121" s="84"/>
    </row>
    <row r="1122" spans="1:30" s="85" customFormat="1" ht="21" hidden="1" x14ac:dyDescent="0.35">
      <c r="A1122" s="104" t="s">
        <v>122</v>
      </c>
      <c r="B1122" s="104"/>
      <c r="C1122" s="96" t="s">
        <v>123</v>
      </c>
      <c r="D1122" s="152">
        <f t="shared" si="79"/>
        <v>0</v>
      </c>
      <c r="E1122" s="98">
        <f t="shared" si="80"/>
        <v>0</v>
      </c>
      <c r="F1122" s="98"/>
      <c r="G1122" s="98"/>
      <c r="H1122" s="98"/>
      <c r="I1122" s="98"/>
      <c r="J1122" s="98"/>
      <c r="K1122" s="98"/>
      <c r="L1122" s="98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  <c r="W1122" s="79"/>
      <c r="X1122" s="80"/>
      <c r="Y1122" s="79"/>
      <c r="Z1122" s="81"/>
      <c r="AA1122" s="82"/>
      <c r="AB1122" s="83"/>
      <c r="AC1122" s="82"/>
      <c r="AD1122" s="84"/>
    </row>
    <row r="1123" spans="1:30" s="85" customFormat="1" ht="21" hidden="1" x14ac:dyDescent="0.35">
      <c r="A1123" s="104" t="s">
        <v>124</v>
      </c>
      <c r="B1123" s="104"/>
      <c r="C1123" s="96" t="s">
        <v>125</v>
      </c>
      <c r="D1123" s="152">
        <f t="shared" si="79"/>
        <v>0</v>
      </c>
      <c r="E1123" s="98">
        <f t="shared" si="80"/>
        <v>0</v>
      </c>
      <c r="F1123" s="98"/>
      <c r="G1123" s="98"/>
      <c r="H1123" s="98"/>
      <c r="I1123" s="98"/>
      <c r="J1123" s="98"/>
      <c r="K1123" s="98"/>
      <c r="L1123" s="98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  <c r="W1123" s="79"/>
      <c r="X1123" s="80"/>
      <c r="Y1123" s="79"/>
      <c r="Z1123" s="81"/>
      <c r="AA1123" s="82"/>
      <c r="AB1123" s="83"/>
      <c r="AC1123" s="82"/>
      <c r="AD1123" s="84"/>
    </row>
    <row r="1124" spans="1:30" s="85" customFormat="1" ht="21" hidden="1" x14ac:dyDescent="0.35">
      <c r="A1124" s="104" t="s">
        <v>126</v>
      </c>
      <c r="B1124" s="104"/>
      <c r="C1124" s="96" t="s">
        <v>127</v>
      </c>
      <c r="D1124" s="152">
        <f t="shared" si="79"/>
        <v>0</v>
      </c>
      <c r="E1124" s="98">
        <f t="shared" si="80"/>
        <v>0</v>
      </c>
      <c r="F1124" s="98"/>
      <c r="G1124" s="98"/>
      <c r="H1124" s="98"/>
      <c r="I1124" s="98"/>
      <c r="J1124" s="98"/>
      <c r="K1124" s="98"/>
      <c r="L1124" s="98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  <c r="W1124" s="79"/>
      <c r="X1124" s="80"/>
      <c r="Y1124" s="79"/>
      <c r="Z1124" s="81"/>
      <c r="AA1124" s="82"/>
      <c r="AB1124" s="83"/>
      <c r="AC1124" s="82"/>
      <c r="AD1124" s="84"/>
    </row>
    <row r="1125" spans="1:30" s="85" customFormat="1" ht="21" hidden="1" x14ac:dyDescent="0.35">
      <c r="A1125" s="104" t="s">
        <v>128</v>
      </c>
      <c r="B1125" s="104"/>
      <c r="C1125" s="96" t="s">
        <v>129</v>
      </c>
      <c r="D1125" s="152">
        <f t="shared" si="79"/>
        <v>0</v>
      </c>
      <c r="E1125" s="98">
        <f t="shared" si="80"/>
        <v>0</v>
      </c>
      <c r="F1125" s="98"/>
      <c r="G1125" s="98"/>
      <c r="H1125" s="98"/>
      <c r="I1125" s="98"/>
      <c r="J1125" s="98"/>
      <c r="K1125" s="98"/>
      <c r="L1125" s="98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/>
      <c r="X1125" s="80"/>
      <c r="Y1125" s="79"/>
      <c r="Z1125" s="81"/>
      <c r="AA1125" s="82"/>
      <c r="AB1125" s="83"/>
      <c r="AC1125" s="82"/>
      <c r="AD1125" s="84"/>
    </row>
    <row r="1126" spans="1:30" s="85" customFormat="1" ht="21" hidden="1" x14ac:dyDescent="0.35">
      <c r="A1126" s="104" t="s">
        <v>130</v>
      </c>
      <c r="B1126" s="104"/>
      <c r="C1126" s="96" t="s">
        <v>131</v>
      </c>
      <c r="D1126" s="152">
        <f t="shared" si="79"/>
        <v>0</v>
      </c>
      <c r="E1126" s="98">
        <f t="shared" si="80"/>
        <v>0</v>
      </c>
      <c r="F1126" s="98"/>
      <c r="G1126" s="98"/>
      <c r="H1126" s="98"/>
      <c r="I1126" s="98"/>
      <c r="J1126" s="98"/>
      <c r="K1126" s="98"/>
      <c r="L1126" s="98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  <c r="W1126" s="79"/>
      <c r="X1126" s="80"/>
      <c r="Y1126" s="79"/>
      <c r="Z1126" s="81"/>
      <c r="AA1126" s="82"/>
      <c r="AB1126" s="83"/>
      <c r="AC1126" s="82"/>
      <c r="AD1126" s="84"/>
    </row>
    <row r="1127" spans="1:30" s="85" customFormat="1" ht="21" hidden="1" x14ac:dyDescent="0.35">
      <c r="A1127" s="104" t="s">
        <v>132</v>
      </c>
      <c r="B1127" s="104"/>
      <c r="C1127" s="96" t="s">
        <v>133</v>
      </c>
      <c r="D1127" s="152">
        <f t="shared" si="79"/>
        <v>0</v>
      </c>
      <c r="E1127" s="98">
        <f t="shared" si="80"/>
        <v>0</v>
      </c>
      <c r="F1127" s="98"/>
      <c r="G1127" s="98"/>
      <c r="H1127" s="98"/>
      <c r="I1127" s="98"/>
      <c r="J1127" s="98"/>
      <c r="K1127" s="98"/>
      <c r="L1127" s="98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80"/>
      <c r="Y1127" s="79"/>
      <c r="Z1127" s="81"/>
      <c r="AA1127" s="82"/>
      <c r="AB1127" s="83"/>
      <c r="AC1127" s="82"/>
      <c r="AD1127" s="84"/>
    </row>
    <row r="1128" spans="1:30" s="85" customFormat="1" ht="21" hidden="1" x14ac:dyDescent="0.35">
      <c r="A1128" s="104" t="s">
        <v>134</v>
      </c>
      <c r="B1128" s="104"/>
      <c r="C1128" s="96" t="s">
        <v>135</v>
      </c>
      <c r="D1128" s="152">
        <f t="shared" si="79"/>
        <v>0</v>
      </c>
      <c r="E1128" s="98">
        <f t="shared" si="80"/>
        <v>0</v>
      </c>
      <c r="F1128" s="98"/>
      <c r="G1128" s="98"/>
      <c r="H1128" s="98"/>
      <c r="I1128" s="98"/>
      <c r="J1128" s="98"/>
      <c r="K1128" s="98"/>
      <c r="L1128" s="98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80"/>
      <c r="Y1128" s="79"/>
      <c r="Z1128" s="81"/>
      <c r="AA1128" s="82"/>
      <c r="AB1128" s="83"/>
      <c r="AC1128" s="82"/>
      <c r="AD1128" s="84"/>
    </row>
    <row r="1129" spans="1:30" s="85" customFormat="1" ht="21" hidden="1" x14ac:dyDescent="0.35">
      <c r="A1129" s="104" t="s">
        <v>136</v>
      </c>
      <c r="B1129" s="104"/>
      <c r="C1129" s="96" t="s">
        <v>137</v>
      </c>
      <c r="D1129" s="152">
        <f t="shared" si="79"/>
        <v>0</v>
      </c>
      <c r="E1129" s="98">
        <f t="shared" si="80"/>
        <v>0</v>
      </c>
      <c r="F1129" s="98"/>
      <c r="G1129" s="98"/>
      <c r="H1129" s="98"/>
      <c r="I1129" s="98"/>
      <c r="J1129" s="98"/>
      <c r="K1129" s="98"/>
      <c r="L1129" s="98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  <c r="W1129" s="79"/>
      <c r="X1129" s="80"/>
      <c r="Y1129" s="79"/>
      <c r="Z1129" s="81"/>
      <c r="AA1129" s="82"/>
      <c r="AB1129" s="83"/>
      <c r="AC1129" s="82"/>
      <c r="AD1129" s="84"/>
    </row>
    <row r="1130" spans="1:30" s="85" customFormat="1" ht="21" hidden="1" x14ac:dyDescent="0.35">
      <c r="A1130" s="104" t="s">
        <v>138</v>
      </c>
      <c r="B1130" s="104"/>
      <c r="C1130" s="96" t="s">
        <v>139</v>
      </c>
      <c r="D1130" s="152">
        <f t="shared" si="79"/>
        <v>0</v>
      </c>
      <c r="E1130" s="98">
        <f t="shared" si="80"/>
        <v>0</v>
      </c>
      <c r="F1130" s="98"/>
      <c r="G1130" s="98"/>
      <c r="H1130" s="98"/>
      <c r="I1130" s="98"/>
      <c r="J1130" s="98"/>
      <c r="K1130" s="98"/>
      <c r="L1130" s="98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  <c r="W1130" s="79"/>
      <c r="X1130" s="80"/>
      <c r="Y1130" s="79"/>
      <c r="Z1130" s="81"/>
      <c r="AA1130" s="82"/>
      <c r="AB1130" s="83"/>
      <c r="AC1130" s="82"/>
      <c r="AD1130" s="84"/>
    </row>
    <row r="1131" spans="1:30" s="85" customFormat="1" ht="21" hidden="1" x14ac:dyDescent="0.35">
      <c r="A1131" s="104" t="s">
        <v>140</v>
      </c>
      <c r="B1131" s="104"/>
      <c r="C1131" s="96" t="s">
        <v>141</v>
      </c>
      <c r="D1131" s="152">
        <f t="shared" si="79"/>
        <v>0</v>
      </c>
      <c r="E1131" s="98">
        <f t="shared" si="80"/>
        <v>0</v>
      </c>
      <c r="F1131" s="98"/>
      <c r="G1131" s="98"/>
      <c r="H1131" s="98"/>
      <c r="I1131" s="98"/>
      <c r="J1131" s="98"/>
      <c r="K1131" s="98"/>
      <c r="L1131" s="98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  <c r="W1131" s="79"/>
      <c r="X1131" s="80"/>
      <c r="Y1131" s="79"/>
      <c r="Z1131" s="81"/>
      <c r="AA1131" s="82"/>
      <c r="AB1131" s="83"/>
      <c r="AC1131" s="82"/>
      <c r="AD1131" s="84"/>
    </row>
    <row r="1132" spans="1:30" s="85" customFormat="1" ht="21" hidden="1" x14ac:dyDescent="0.35">
      <c r="A1132" s="104" t="s">
        <v>142</v>
      </c>
      <c r="B1132" s="104"/>
      <c r="C1132" s="96" t="s">
        <v>143</v>
      </c>
      <c r="D1132" s="152">
        <f t="shared" si="79"/>
        <v>0</v>
      </c>
      <c r="E1132" s="98">
        <f t="shared" si="80"/>
        <v>0</v>
      </c>
      <c r="F1132" s="98"/>
      <c r="G1132" s="98"/>
      <c r="H1132" s="98"/>
      <c r="I1132" s="98"/>
      <c r="J1132" s="98"/>
      <c r="K1132" s="98"/>
      <c r="L1132" s="98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/>
      <c r="X1132" s="80"/>
      <c r="Y1132" s="79"/>
      <c r="Z1132" s="81"/>
      <c r="AA1132" s="82"/>
      <c r="AB1132" s="83"/>
      <c r="AC1132" s="82"/>
      <c r="AD1132" s="84"/>
    </row>
    <row r="1133" spans="1:30" s="85" customFormat="1" ht="21" hidden="1" x14ac:dyDescent="0.35">
      <c r="A1133" s="104" t="s">
        <v>144</v>
      </c>
      <c r="B1133" s="104"/>
      <c r="C1133" s="96" t="s">
        <v>145</v>
      </c>
      <c r="D1133" s="152">
        <f t="shared" si="79"/>
        <v>0</v>
      </c>
      <c r="E1133" s="98">
        <f t="shared" si="80"/>
        <v>0</v>
      </c>
      <c r="F1133" s="98"/>
      <c r="G1133" s="98"/>
      <c r="H1133" s="98"/>
      <c r="I1133" s="98"/>
      <c r="J1133" s="98"/>
      <c r="K1133" s="98"/>
      <c r="L1133" s="98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  <c r="W1133" s="79"/>
      <c r="X1133" s="80"/>
      <c r="Y1133" s="79"/>
      <c r="Z1133" s="81"/>
      <c r="AA1133" s="82"/>
      <c r="AB1133" s="83"/>
      <c r="AC1133" s="82"/>
      <c r="AD1133" s="84"/>
    </row>
    <row r="1134" spans="1:30" s="85" customFormat="1" ht="21" hidden="1" x14ac:dyDescent="0.35">
      <c r="A1134" s="104" t="s">
        <v>146</v>
      </c>
      <c r="B1134" s="104"/>
      <c r="C1134" s="96" t="s">
        <v>147</v>
      </c>
      <c r="D1134" s="152">
        <f t="shared" si="79"/>
        <v>0</v>
      </c>
      <c r="E1134" s="98">
        <f t="shared" si="80"/>
        <v>0</v>
      </c>
      <c r="F1134" s="98"/>
      <c r="G1134" s="98"/>
      <c r="H1134" s="98"/>
      <c r="I1134" s="98"/>
      <c r="J1134" s="98"/>
      <c r="K1134" s="98"/>
      <c r="L1134" s="98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  <c r="W1134" s="79"/>
      <c r="X1134" s="80"/>
      <c r="Y1134" s="79"/>
      <c r="Z1134" s="81"/>
      <c r="AA1134" s="82"/>
      <c r="AB1134" s="83"/>
      <c r="AC1134" s="82"/>
      <c r="AD1134" s="84"/>
    </row>
    <row r="1135" spans="1:30" s="85" customFormat="1" ht="21" hidden="1" x14ac:dyDescent="0.35">
      <c r="A1135" s="104" t="s">
        <v>148</v>
      </c>
      <c r="B1135" s="104"/>
      <c r="C1135" s="96" t="s">
        <v>149</v>
      </c>
      <c r="D1135" s="152">
        <f t="shared" si="79"/>
        <v>0</v>
      </c>
      <c r="E1135" s="98">
        <f t="shared" si="80"/>
        <v>0</v>
      </c>
      <c r="F1135" s="98"/>
      <c r="G1135" s="98"/>
      <c r="H1135" s="98"/>
      <c r="I1135" s="98"/>
      <c r="J1135" s="98"/>
      <c r="K1135" s="98"/>
      <c r="L1135" s="98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  <c r="W1135" s="79"/>
      <c r="X1135" s="80"/>
      <c r="Y1135" s="79"/>
      <c r="Z1135" s="81"/>
      <c r="AA1135" s="82"/>
      <c r="AB1135" s="83"/>
      <c r="AC1135" s="82"/>
      <c r="AD1135" s="84"/>
    </row>
    <row r="1136" spans="1:30" s="85" customFormat="1" ht="21" hidden="1" x14ac:dyDescent="0.35">
      <c r="A1136" s="104" t="s">
        <v>150</v>
      </c>
      <c r="B1136" s="104"/>
      <c r="C1136" s="96" t="s">
        <v>151</v>
      </c>
      <c r="D1136" s="152">
        <f t="shared" si="79"/>
        <v>0</v>
      </c>
      <c r="E1136" s="98">
        <f t="shared" si="80"/>
        <v>0</v>
      </c>
      <c r="F1136" s="98"/>
      <c r="G1136" s="98"/>
      <c r="H1136" s="98"/>
      <c r="I1136" s="98"/>
      <c r="J1136" s="98"/>
      <c r="K1136" s="98"/>
      <c r="L1136" s="98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80"/>
      <c r="Y1136" s="79"/>
      <c r="Z1136" s="81"/>
      <c r="AA1136" s="82"/>
      <c r="AB1136" s="83"/>
      <c r="AC1136" s="82"/>
      <c r="AD1136" s="84"/>
    </row>
    <row r="1137" spans="1:30" s="85" customFormat="1" ht="21" hidden="1" x14ac:dyDescent="0.35">
      <c r="A1137" s="104" t="s">
        <v>152</v>
      </c>
      <c r="B1137" s="104"/>
      <c r="C1137" s="96" t="s">
        <v>153</v>
      </c>
      <c r="D1137" s="152">
        <f t="shared" si="79"/>
        <v>0</v>
      </c>
      <c r="E1137" s="98">
        <f t="shared" si="80"/>
        <v>0</v>
      </c>
      <c r="F1137" s="98"/>
      <c r="G1137" s="98"/>
      <c r="H1137" s="98"/>
      <c r="I1137" s="98"/>
      <c r="J1137" s="98"/>
      <c r="K1137" s="98"/>
      <c r="L1137" s="98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80"/>
      <c r="Y1137" s="79"/>
      <c r="Z1137" s="81"/>
      <c r="AA1137" s="82"/>
      <c r="AB1137" s="83"/>
      <c r="AC1137" s="82"/>
      <c r="AD1137" s="84"/>
    </row>
    <row r="1138" spans="1:30" s="85" customFormat="1" ht="21" hidden="1" x14ac:dyDescent="0.35">
      <c r="A1138" s="104" t="s">
        <v>0</v>
      </c>
      <c r="B1138" s="104"/>
      <c r="C1138" s="100" t="s">
        <v>154</v>
      </c>
      <c r="D1138" s="152">
        <f t="shared" si="79"/>
        <v>0</v>
      </c>
      <c r="E1138" s="98">
        <f t="shared" si="80"/>
        <v>0</v>
      </c>
      <c r="F1138" s="98"/>
      <c r="G1138" s="98"/>
      <c r="H1138" s="98"/>
      <c r="I1138" s="98"/>
      <c r="J1138" s="98"/>
      <c r="K1138" s="98"/>
      <c r="L1138" s="98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80"/>
      <c r="Y1138" s="79"/>
      <c r="Z1138" s="81"/>
      <c r="AA1138" s="82"/>
      <c r="AB1138" s="83"/>
      <c r="AC1138" s="82"/>
      <c r="AD1138" s="84"/>
    </row>
    <row r="1139" spans="1:30" s="85" customFormat="1" ht="21" hidden="1" x14ac:dyDescent="0.4">
      <c r="A1139" s="104"/>
      <c r="B1139" s="104"/>
      <c r="C1139" s="106" t="s">
        <v>256</v>
      </c>
      <c r="D1139" s="152">
        <f>SUM(D1146:D1208)</f>
        <v>0</v>
      </c>
      <c r="E1139" s="98">
        <f t="shared" si="80"/>
        <v>0</v>
      </c>
      <c r="F1139" s="97">
        <f t="shared" ref="F1139:J1139" si="81">SUM(F1146:F1208)</f>
        <v>0</v>
      </c>
      <c r="G1139" s="97">
        <f t="shared" si="81"/>
        <v>0</v>
      </c>
      <c r="H1139" s="97">
        <f t="shared" si="81"/>
        <v>0</v>
      </c>
      <c r="I1139" s="97">
        <f t="shared" si="81"/>
        <v>0</v>
      </c>
      <c r="J1139" s="97">
        <f t="shared" si="81"/>
        <v>0</v>
      </c>
      <c r="K1139" s="98"/>
      <c r="L1139" s="98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80"/>
      <c r="Y1139" s="79"/>
      <c r="Z1139" s="81"/>
      <c r="AA1139" s="82"/>
      <c r="AB1139" s="83"/>
      <c r="AC1139" s="82"/>
      <c r="AD1139" s="84"/>
    </row>
    <row r="1140" spans="1:30" s="85" customFormat="1" ht="21" hidden="1" x14ac:dyDescent="0.35">
      <c r="A1140" s="104" t="s">
        <v>16</v>
      </c>
      <c r="B1140" s="104"/>
      <c r="C1140" s="96" t="s">
        <v>17</v>
      </c>
      <c r="D1140" s="152"/>
      <c r="E1140" s="98">
        <f t="shared" si="80"/>
        <v>0</v>
      </c>
      <c r="F1140" s="98"/>
      <c r="G1140" s="98"/>
      <c r="H1140" s="98"/>
      <c r="I1140" s="98"/>
      <c r="J1140" s="98"/>
      <c r="K1140" s="98"/>
      <c r="L1140" s="98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80"/>
      <c r="Y1140" s="79"/>
      <c r="Z1140" s="81"/>
      <c r="AA1140" s="82"/>
      <c r="AB1140" s="83"/>
      <c r="AC1140" s="82"/>
      <c r="AD1140" s="84"/>
    </row>
    <row r="1141" spans="1:30" s="85" customFormat="1" ht="21" hidden="1" x14ac:dyDescent="0.35">
      <c r="A1141" s="104" t="s">
        <v>18</v>
      </c>
      <c r="B1141" s="104"/>
      <c r="C1141" s="96" t="s">
        <v>19</v>
      </c>
      <c r="D1141" s="152"/>
      <c r="E1141" s="98">
        <f t="shared" si="80"/>
        <v>0</v>
      </c>
      <c r="F1141" s="98"/>
      <c r="G1141" s="98"/>
      <c r="H1141" s="98"/>
      <c r="I1141" s="98"/>
      <c r="J1141" s="98"/>
      <c r="K1141" s="98"/>
      <c r="L1141" s="98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80"/>
      <c r="Y1141" s="79"/>
      <c r="Z1141" s="81"/>
      <c r="AA1141" s="82"/>
      <c r="AB1141" s="83"/>
      <c r="AC1141" s="82"/>
      <c r="AD1141" s="84"/>
    </row>
    <row r="1142" spans="1:30" s="85" customFormat="1" ht="21" hidden="1" x14ac:dyDescent="0.35">
      <c r="A1142" s="104" t="s">
        <v>20</v>
      </c>
      <c r="B1142" s="104"/>
      <c r="C1142" s="96" t="s">
        <v>21</v>
      </c>
      <c r="D1142" s="152"/>
      <c r="E1142" s="98">
        <f t="shared" si="80"/>
        <v>0</v>
      </c>
      <c r="F1142" s="98"/>
      <c r="G1142" s="98"/>
      <c r="H1142" s="98"/>
      <c r="I1142" s="98"/>
      <c r="J1142" s="98"/>
      <c r="K1142" s="98"/>
      <c r="L1142" s="98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80"/>
      <c r="Y1142" s="79"/>
      <c r="Z1142" s="81"/>
      <c r="AA1142" s="82"/>
      <c r="AB1142" s="83"/>
      <c r="AC1142" s="82"/>
      <c r="AD1142" s="84"/>
    </row>
    <row r="1143" spans="1:30" s="85" customFormat="1" ht="21" hidden="1" x14ac:dyDescent="0.35">
      <c r="A1143" s="104" t="s">
        <v>22</v>
      </c>
      <c r="B1143" s="104"/>
      <c r="C1143" s="96" t="s">
        <v>23</v>
      </c>
      <c r="D1143" s="152"/>
      <c r="E1143" s="98">
        <f t="shared" si="80"/>
        <v>0</v>
      </c>
      <c r="F1143" s="98"/>
      <c r="G1143" s="98"/>
      <c r="H1143" s="98"/>
      <c r="I1143" s="98"/>
      <c r="J1143" s="98"/>
      <c r="K1143" s="98"/>
      <c r="L1143" s="98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80"/>
      <c r="Y1143" s="79"/>
      <c r="Z1143" s="81"/>
      <c r="AA1143" s="82"/>
      <c r="AB1143" s="83"/>
      <c r="AC1143" s="82"/>
      <c r="AD1143" s="84"/>
    </row>
    <row r="1144" spans="1:30" s="85" customFormat="1" ht="21" hidden="1" x14ac:dyDescent="0.35">
      <c r="A1144" s="104" t="s">
        <v>24</v>
      </c>
      <c r="B1144" s="104"/>
      <c r="C1144" s="96" t="s">
        <v>25</v>
      </c>
      <c r="D1144" s="152"/>
      <c r="E1144" s="98">
        <f t="shared" si="80"/>
        <v>0</v>
      </c>
      <c r="F1144" s="98"/>
      <c r="G1144" s="98"/>
      <c r="H1144" s="98"/>
      <c r="I1144" s="98"/>
      <c r="J1144" s="98"/>
      <c r="K1144" s="98"/>
      <c r="L1144" s="98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80"/>
      <c r="Y1144" s="79"/>
      <c r="Z1144" s="81"/>
      <c r="AA1144" s="82"/>
      <c r="AB1144" s="83"/>
      <c r="AC1144" s="82"/>
      <c r="AD1144" s="84"/>
    </row>
    <row r="1145" spans="1:30" s="85" customFormat="1" ht="21" hidden="1" x14ac:dyDescent="0.35">
      <c r="A1145" s="104" t="s">
        <v>26</v>
      </c>
      <c r="B1145" s="104"/>
      <c r="C1145" s="96" t="s">
        <v>27</v>
      </c>
      <c r="D1145" s="152"/>
      <c r="E1145" s="98">
        <f t="shared" si="80"/>
        <v>0</v>
      </c>
      <c r="F1145" s="98"/>
      <c r="G1145" s="98"/>
      <c r="H1145" s="98"/>
      <c r="I1145" s="98"/>
      <c r="J1145" s="98"/>
      <c r="K1145" s="98"/>
      <c r="L1145" s="98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  <c r="W1145" s="79"/>
      <c r="X1145" s="80"/>
      <c r="Y1145" s="79"/>
      <c r="Z1145" s="81"/>
      <c r="AA1145" s="82"/>
      <c r="AB1145" s="83"/>
      <c r="AC1145" s="82"/>
      <c r="AD1145" s="84"/>
    </row>
    <row r="1146" spans="1:30" s="85" customFormat="1" ht="21" hidden="1" x14ac:dyDescent="0.35">
      <c r="A1146" s="104" t="s">
        <v>28</v>
      </c>
      <c r="B1146" s="104"/>
      <c r="C1146" s="96" t="s">
        <v>29</v>
      </c>
      <c r="D1146" s="152">
        <f>E1146</f>
        <v>0</v>
      </c>
      <c r="E1146" s="98">
        <f t="shared" si="80"/>
        <v>0</v>
      </c>
      <c r="F1146" s="98"/>
      <c r="G1146" s="98"/>
      <c r="H1146" s="98"/>
      <c r="I1146" s="98"/>
      <c r="J1146" s="98"/>
      <c r="K1146" s="98"/>
      <c r="L1146" s="98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  <c r="W1146" s="79"/>
      <c r="X1146" s="80"/>
      <c r="Y1146" s="79"/>
      <c r="Z1146" s="81"/>
      <c r="AA1146" s="82"/>
      <c r="AB1146" s="83"/>
      <c r="AC1146" s="82"/>
      <c r="AD1146" s="84"/>
    </row>
    <row r="1147" spans="1:30" s="85" customFormat="1" ht="21" hidden="1" x14ac:dyDescent="0.35">
      <c r="A1147" s="104" t="s">
        <v>30</v>
      </c>
      <c r="B1147" s="104"/>
      <c r="C1147" s="96" t="s">
        <v>31</v>
      </c>
      <c r="D1147" s="152">
        <f t="shared" ref="D1147:D1208" si="82">E1147</f>
        <v>0</v>
      </c>
      <c r="E1147" s="98">
        <f t="shared" si="80"/>
        <v>0</v>
      </c>
      <c r="F1147" s="98"/>
      <c r="G1147" s="98"/>
      <c r="H1147" s="98"/>
      <c r="I1147" s="98"/>
      <c r="J1147" s="98"/>
      <c r="K1147" s="98"/>
      <c r="L1147" s="98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  <c r="W1147" s="79"/>
      <c r="X1147" s="80"/>
      <c r="Y1147" s="79"/>
      <c r="Z1147" s="81"/>
      <c r="AA1147" s="82"/>
      <c r="AB1147" s="83"/>
      <c r="AC1147" s="82"/>
      <c r="AD1147" s="84"/>
    </row>
    <row r="1148" spans="1:30" s="85" customFormat="1" ht="21" hidden="1" x14ac:dyDescent="0.35">
      <c r="A1148" s="104" t="s">
        <v>32</v>
      </c>
      <c r="B1148" s="104"/>
      <c r="C1148" s="96" t="s">
        <v>33</v>
      </c>
      <c r="D1148" s="152">
        <f t="shared" si="82"/>
        <v>0</v>
      </c>
      <c r="E1148" s="98">
        <f t="shared" si="80"/>
        <v>0</v>
      </c>
      <c r="F1148" s="98"/>
      <c r="G1148" s="98"/>
      <c r="H1148" s="98"/>
      <c r="I1148" s="98"/>
      <c r="J1148" s="98"/>
      <c r="K1148" s="98"/>
      <c r="L1148" s="98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  <c r="W1148" s="79"/>
      <c r="X1148" s="80"/>
      <c r="Y1148" s="79"/>
      <c r="Z1148" s="81"/>
      <c r="AA1148" s="82"/>
      <c r="AB1148" s="83"/>
      <c r="AC1148" s="82"/>
      <c r="AD1148" s="84"/>
    </row>
    <row r="1149" spans="1:30" s="85" customFormat="1" ht="21" hidden="1" x14ac:dyDescent="0.35">
      <c r="A1149" s="104" t="s">
        <v>34</v>
      </c>
      <c r="B1149" s="104"/>
      <c r="C1149" s="96" t="s">
        <v>35</v>
      </c>
      <c r="D1149" s="152">
        <f t="shared" si="82"/>
        <v>0</v>
      </c>
      <c r="E1149" s="98">
        <f t="shared" si="80"/>
        <v>0</v>
      </c>
      <c r="F1149" s="98"/>
      <c r="G1149" s="98"/>
      <c r="H1149" s="98"/>
      <c r="I1149" s="98"/>
      <c r="J1149" s="98"/>
      <c r="K1149" s="98"/>
      <c r="L1149" s="98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  <c r="W1149" s="79"/>
      <c r="X1149" s="80"/>
      <c r="Y1149" s="79"/>
      <c r="Z1149" s="81"/>
      <c r="AA1149" s="82"/>
      <c r="AB1149" s="83"/>
      <c r="AC1149" s="82"/>
      <c r="AD1149" s="84"/>
    </row>
    <row r="1150" spans="1:30" s="85" customFormat="1" ht="21" hidden="1" x14ac:dyDescent="0.35">
      <c r="A1150" s="104" t="s">
        <v>36</v>
      </c>
      <c r="B1150" s="104"/>
      <c r="C1150" s="96" t="s">
        <v>37</v>
      </c>
      <c r="D1150" s="152">
        <f t="shared" si="82"/>
        <v>0</v>
      </c>
      <c r="E1150" s="98">
        <f t="shared" si="80"/>
        <v>0</v>
      </c>
      <c r="F1150" s="98"/>
      <c r="G1150" s="98"/>
      <c r="H1150" s="98"/>
      <c r="I1150" s="98"/>
      <c r="J1150" s="98"/>
      <c r="K1150" s="98"/>
      <c r="L1150" s="98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  <c r="W1150" s="79"/>
      <c r="X1150" s="80"/>
      <c r="Y1150" s="79"/>
      <c r="Z1150" s="81"/>
      <c r="AA1150" s="82"/>
      <c r="AB1150" s="83"/>
      <c r="AC1150" s="82"/>
      <c r="AD1150" s="84"/>
    </row>
    <row r="1151" spans="1:30" s="85" customFormat="1" ht="21" hidden="1" x14ac:dyDescent="0.35">
      <c r="A1151" s="104" t="s">
        <v>38</v>
      </c>
      <c r="B1151" s="104"/>
      <c r="C1151" s="96" t="s">
        <v>39</v>
      </c>
      <c r="D1151" s="152">
        <f t="shared" si="82"/>
        <v>0</v>
      </c>
      <c r="E1151" s="98">
        <f t="shared" si="80"/>
        <v>0</v>
      </c>
      <c r="F1151" s="98"/>
      <c r="G1151" s="98"/>
      <c r="H1151" s="98"/>
      <c r="I1151" s="98"/>
      <c r="J1151" s="98"/>
      <c r="K1151" s="98"/>
      <c r="L1151" s="98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  <c r="W1151" s="79"/>
      <c r="X1151" s="80"/>
      <c r="Y1151" s="79"/>
      <c r="Z1151" s="81"/>
      <c r="AA1151" s="82"/>
      <c r="AB1151" s="83"/>
      <c r="AC1151" s="82"/>
      <c r="AD1151" s="84"/>
    </row>
    <row r="1152" spans="1:30" s="85" customFormat="1" ht="21" hidden="1" x14ac:dyDescent="0.35">
      <c r="A1152" s="104" t="s">
        <v>40</v>
      </c>
      <c r="B1152" s="104"/>
      <c r="C1152" s="96" t="s">
        <v>41</v>
      </c>
      <c r="D1152" s="152">
        <f t="shared" si="82"/>
        <v>0</v>
      </c>
      <c r="E1152" s="98">
        <f t="shared" si="80"/>
        <v>0</v>
      </c>
      <c r="F1152" s="98"/>
      <c r="G1152" s="98"/>
      <c r="H1152" s="98"/>
      <c r="I1152" s="98"/>
      <c r="J1152" s="98"/>
      <c r="K1152" s="98"/>
      <c r="L1152" s="98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  <c r="W1152" s="79"/>
      <c r="X1152" s="80"/>
      <c r="Y1152" s="79"/>
      <c r="Z1152" s="81"/>
      <c r="AA1152" s="82"/>
      <c r="AB1152" s="83"/>
      <c r="AC1152" s="82"/>
      <c r="AD1152" s="84"/>
    </row>
    <row r="1153" spans="1:30" s="85" customFormat="1" ht="21" hidden="1" x14ac:dyDescent="0.35">
      <c r="A1153" s="104" t="s">
        <v>42</v>
      </c>
      <c r="B1153" s="104"/>
      <c r="C1153" s="96" t="s">
        <v>43</v>
      </c>
      <c r="D1153" s="152">
        <f t="shared" si="82"/>
        <v>0</v>
      </c>
      <c r="E1153" s="98">
        <f t="shared" si="80"/>
        <v>0</v>
      </c>
      <c r="F1153" s="98"/>
      <c r="G1153" s="98"/>
      <c r="H1153" s="98"/>
      <c r="I1153" s="98"/>
      <c r="J1153" s="98"/>
      <c r="K1153" s="98"/>
      <c r="L1153" s="98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  <c r="W1153" s="79"/>
      <c r="X1153" s="80"/>
      <c r="Y1153" s="79"/>
      <c r="Z1153" s="81"/>
      <c r="AA1153" s="82"/>
      <c r="AB1153" s="83"/>
      <c r="AC1153" s="82"/>
      <c r="AD1153" s="84"/>
    </row>
    <row r="1154" spans="1:30" s="85" customFormat="1" ht="21" hidden="1" x14ac:dyDescent="0.35">
      <c r="A1154" s="104" t="s">
        <v>44</v>
      </c>
      <c r="B1154" s="104"/>
      <c r="C1154" s="96" t="s">
        <v>45</v>
      </c>
      <c r="D1154" s="152">
        <f t="shared" si="82"/>
        <v>0</v>
      </c>
      <c r="E1154" s="98">
        <f t="shared" si="80"/>
        <v>0</v>
      </c>
      <c r="F1154" s="98"/>
      <c r="G1154" s="98"/>
      <c r="H1154" s="98"/>
      <c r="I1154" s="98"/>
      <c r="J1154" s="98"/>
      <c r="K1154" s="98"/>
      <c r="L1154" s="98"/>
      <c r="M1154" s="79"/>
      <c r="N1154" s="79"/>
      <c r="O1154" s="79"/>
      <c r="P1154" s="79"/>
      <c r="Q1154" s="79"/>
      <c r="R1154" s="79"/>
      <c r="S1154" s="79"/>
      <c r="T1154" s="79"/>
      <c r="U1154" s="79"/>
      <c r="V1154" s="79"/>
      <c r="W1154" s="79"/>
      <c r="X1154" s="80"/>
      <c r="Y1154" s="79"/>
      <c r="Z1154" s="81"/>
      <c r="AA1154" s="82"/>
      <c r="AB1154" s="83"/>
      <c r="AC1154" s="82"/>
      <c r="AD1154" s="84"/>
    </row>
    <row r="1155" spans="1:30" s="85" customFormat="1" ht="21" hidden="1" x14ac:dyDescent="0.35">
      <c r="A1155" s="104" t="s">
        <v>46</v>
      </c>
      <c r="B1155" s="104"/>
      <c r="C1155" s="96" t="s">
        <v>47</v>
      </c>
      <c r="D1155" s="152">
        <f t="shared" si="82"/>
        <v>0</v>
      </c>
      <c r="E1155" s="98">
        <f t="shared" si="80"/>
        <v>0</v>
      </c>
      <c r="F1155" s="98"/>
      <c r="G1155" s="98"/>
      <c r="H1155" s="98"/>
      <c r="I1155" s="98"/>
      <c r="J1155" s="98"/>
      <c r="K1155" s="98"/>
      <c r="L1155" s="98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80"/>
      <c r="Y1155" s="79"/>
      <c r="Z1155" s="81"/>
      <c r="AA1155" s="82"/>
      <c r="AB1155" s="83"/>
      <c r="AC1155" s="82"/>
      <c r="AD1155" s="84"/>
    </row>
    <row r="1156" spans="1:30" s="85" customFormat="1" ht="21" hidden="1" x14ac:dyDescent="0.35">
      <c r="A1156" s="104" t="s">
        <v>48</v>
      </c>
      <c r="B1156" s="104"/>
      <c r="C1156" s="96" t="s">
        <v>49</v>
      </c>
      <c r="D1156" s="152">
        <f t="shared" si="82"/>
        <v>0</v>
      </c>
      <c r="E1156" s="98">
        <f t="shared" si="80"/>
        <v>0</v>
      </c>
      <c r="F1156" s="98"/>
      <c r="G1156" s="98"/>
      <c r="H1156" s="98"/>
      <c r="I1156" s="98"/>
      <c r="J1156" s="98"/>
      <c r="K1156" s="98"/>
      <c r="L1156" s="98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80"/>
      <c r="Y1156" s="79"/>
      <c r="Z1156" s="81"/>
      <c r="AA1156" s="82"/>
      <c r="AB1156" s="83"/>
      <c r="AC1156" s="82"/>
      <c r="AD1156" s="84"/>
    </row>
    <row r="1157" spans="1:30" s="85" customFormat="1" ht="21" hidden="1" x14ac:dyDescent="0.35">
      <c r="A1157" s="104" t="s">
        <v>50</v>
      </c>
      <c r="B1157" s="104"/>
      <c r="C1157" s="96" t="s">
        <v>51</v>
      </c>
      <c r="D1157" s="152">
        <f t="shared" si="82"/>
        <v>0</v>
      </c>
      <c r="E1157" s="98">
        <f t="shared" si="80"/>
        <v>0</v>
      </c>
      <c r="F1157" s="98"/>
      <c r="G1157" s="98"/>
      <c r="H1157" s="98"/>
      <c r="I1157" s="98"/>
      <c r="J1157" s="98"/>
      <c r="K1157" s="98"/>
      <c r="L1157" s="98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80"/>
      <c r="Y1157" s="79"/>
      <c r="Z1157" s="81"/>
      <c r="AA1157" s="82"/>
      <c r="AB1157" s="83"/>
      <c r="AC1157" s="82"/>
      <c r="AD1157" s="84"/>
    </row>
    <row r="1158" spans="1:30" s="85" customFormat="1" ht="21" hidden="1" x14ac:dyDescent="0.35">
      <c r="A1158" s="104" t="s">
        <v>52</v>
      </c>
      <c r="B1158" s="104"/>
      <c r="C1158" s="96" t="s">
        <v>53</v>
      </c>
      <c r="D1158" s="152">
        <f t="shared" si="82"/>
        <v>0</v>
      </c>
      <c r="E1158" s="98">
        <f t="shared" si="80"/>
        <v>0</v>
      </c>
      <c r="F1158" s="98"/>
      <c r="G1158" s="98"/>
      <c r="H1158" s="98"/>
      <c r="I1158" s="98"/>
      <c r="J1158" s="98"/>
      <c r="K1158" s="98"/>
      <c r="L1158" s="98"/>
      <c r="M1158" s="79"/>
      <c r="N1158" s="79"/>
      <c r="O1158" s="79"/>
      <c r="P1158" s="79"/>
      <c r="Q1158" s="79"/>
      <c r="R1158" s="79"/>
      <c r="S1158" s="79"/>
      <c r="T1158" s="79"/>
      <c r="U1158" s="79"/>
      <c r="V1158" s="79"/>
      <c r="W1158" s="79"/>
      <c r="X1158" s="80"/>
      <c r="Y1158" s="79"/>
      <c r="Z1158" s="81"/>
      <c r="AA1158" s="82"/>
      <c r="AB1158" s="83"/>
      <c r="AC1158" s="82"/>
      <c r="AD1158" s="84"/>
    </row>
    <row r="1159" spans="1:30" s="85" customFormat="1" ht="21" hidden="1" x14ac:dyDescent="0.35">
      <c r="A1159" s="104" t="s">
        <v>54</v>
      </c>
      <c r="B1159" s="104"/>
      <c r="C1159" s="96" t="s">
        <v>55</v>
      </c>
      <c r="D1159" s="152">
        <f t="shared" si="82"/>
        <v>0</v>
      </c>
      <c r="E1159" s="98">
        <f t="shared" si="80"/>
        <v>0</v>
      </c>
      <c r="F1159" s="98"/>
      <c r="G1159" s="98"/>
      <c r="H1159" s="98"/>
      <c r="I1159" s="98"/>
      <c r="J1159" s="98"/>
      <c r="K1159" s="98"/>
      <c r="L1159" s="98"/>
      <c r="M1159" s="79"/>
      <c r="N1159" s="79"/>
      <c r="O1159" s="79"/>
      <c r="P1159" s="79"/>
      <c r="Q1159" s="79"/>
      <c r="R1159" s="79"/>
      <c r="S1159" s="79"/>
      <c r="T1159" s="79"/>
      <c r="U1159" s="79"/>
      <c r="V1159" s="79"/>
      <c r="W1159" s="79"/>
      <c r="X1159" s="80"/>
      <c r="Y1159" s="79"/>
      <c r="Z1159" s="81"/>
      <c r="AA1159" s="82"/>
      <c r="AB1159" s="83"/>
      <c r="AC1159" s="82"/>
      <c r="AD1159" s="84"/>
    </row>
    <row r="1160" spans="1:30" s="85" customFormat="1" ht="21" hidden="1" x14ac:dyDescent="0.35">
      <c r="A1160" s="104" t="s">
        <v>56</v>
      </c>
      <c r="B1160" s="104"/>
      <c r="C1160" s="96" t="s">
        <v>57</v>
      </c>
      <c r="D1160" s="152">
        <f t="shared" si="82"/>
        <v>0</v>
      </c>
      <c r="E1160" s="98">
        <f t="shared" si="80"/>
        <v>0</v>
      </c>
      <c r="F1160" s="98"/>
      <c r="G1160" s="98"/>
      <c r="H1160" s="98"/>
      <c r="I1160" s="98"/>
      <c r="J1160" s="98"/>
      <c r="K1160" s="98"/>
      <c r="L1160" s="98"/>
      <c r="M1160" s="79"/>
      <c r="N1160" s="79"/>
      <c r="O1160" s="79"/>
      <c r="P1160" s="79"/>
      <c r="Q1160" s="79"/>
      <c r="R1160" s="79"/>
      <c r="S1160" s="79"/>
      <c r="T1160" s="79"/>
      <c r="U1160" s="79"/>
      <c r="V1160" s="79"/>
      <c r="W1160" s="79"/>
      <c r="X1160" s="80"/>
      <c r="Y1160" s="79"/>
      <c r="Z1160" s="81"/>
      <c r="AA1160" s="82"/>
      <c r="AB1160" s="83"/>
      <c r="AC1160" s="82"/>
      <c r="AD1160" s="84"/>
    </row>
    <row r="1161" spans="1:30" s="85" customFormat="1" ht="21" hidden="1" x14ac:dyDescent="0.35">
      <c r="A1161" s="104" t="s">
        <v>58</v>
      </c>
      <c r="B1161" s="104"/>
      <c r="C1161" s="96" t="s">
        <v>59</v>
      </c>
      <c r="D1161" s="152">
        <f t="shared" si="82"/>
        <v>0</v>
      </c>
      <c r="E1161" s="98">
        <f t="shared" si="80"/>
        <v>0</v>
      </c>
      <c r="F1161" s="98"/>
      <c r="G1161" s="98"/>
      <c r="H1161" s="98"/>
      <c r="I1161" s="98"/>
      <c r="J1161" s="98"/>
      <c r="K1161" s="98"/>
      <c r="L1161" s="98"/>
      <c r="M1161" s="79"/>
      <c r="N1161" s="79"/>
      <c r="O1161" s="79"/>
      <c r="P1161" s="79"/>
      <c r="Q1161" s="79"/>
      <c r="R1161" s="79"/>
      <c r="S1161" s="79"/>
      <c r="T1161" s="79"/>
      <c r="U1161" s="79"/>
      <c r="V1161" s="79"/>
      <c r="W1161" s="79"/>
      <c r="X1161" s="80"/>
      <c r="Y1161" s="79"/>
      <c r="Z1161" s="81"/>
      <c r="AA1161" s="82"/>
      <c r="AB1161" s="83"/>
      <c r="AC1161" s="82"/>
      <c r="AD1161" s="84"/>
    </row>
    <row r="1162" spans="1:30" s="85" customFormat="1" ht="21" hidden="1" x14ac:dyDescent="0.35">
      <c r="A1162" s="104" t="s">
        <v>60</v>
      </c>
      <c r="B1162" s="104"/>
      <c r="C1162" s="96" t="s">
        <v>61</v>
      </c>
      <c r="D1162" s="152">
        <f t="shared" si="82"/>
        <v>0</v>
      </c>
      <c r="E1162" s="98">
        <f t="shared" si="80"/>
        <v>0</v>
      </c>
      <c r="F1162" s="98"/>
      <c r="G1162" s="98"/>
      <c r="H1162" s="98"/>
      <c r="I1162" s="98"/>
      <c r="J1162" s="98"/>
      <c r="K1162" s="98"/>
      <c r="L1162" s="98"/>
      <c r="M1162" s="79"/>
      <c r="N1162" s="79"/>
      <c r="O1162" s="79"/>
      <c r="P1162" s="79"/>
      <c r="Q1162" s="79"/>
      <c r="R1162" s="79"/>
      <c r="S1162" s="79"/>
      <c r="T1162" s="79"/>
      <c r="U1162" s="79"/>
      <c r="V1162" s="79"/>
      <c r="W1162" s="79"/>
      <c r="X1162" s="80"/>
      <c r="Y1162" s="79"/>
      <c r="Z1162" s="81"/>
      <c r="AA1162" s="82"/>
      <c r="AB1162" s="83"/>
      <c r="AC1162" s="82"/>
      <c r="AD1162" s="84"/>
    </row>
    <row r="1163" spans="1:30" s="85" customFormat="1" ht="21" hidden="1" x14ac:dyDescent="0.35">
      <c r="A1163" s="104" t="s">
        <v>62</v>
      </c>
      <c r="B1163" s="104"/>
      <c r="C1163" s="96" t="s">
        <v>63</v>
      </c>
      <c r="D1163" s="152">
        <f t="shared" si="82"/>
        <v>0</v>
      </c>
      <c r="E1163" s="98">
        <f t="shared" si="80"/>
        <v>0</v>
      </c>
      <c r="F1163" s="98"/>
      <c r="G1163" s="98"/>
      <c r="H1163" s="98"/>
      <c r="I1163" s="98"/>
      <c r="J1163" s="98"/>
      <c r="K1163" s="98"/>
      <c r="L1163" s="98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80"/>
      <c r="Y1163" s="79"/>
      <c r="Z1163" s="81"/>
      <c r="AA1163" s="82"/>
      <c r="AB1163" s="83"/>
      <c r="AC1163" s="82"/>
      <c r="AD1163" s="84"/>
    </row>
    <row r="1164" spans="1:30" s="85" customFormat="1" ht="21" hidden="1" x14ac:dyDescent="0.35">
      <c r="A1164" s="104" t="s">
        <v>64</v>
      </c>
      <c r="B1164" s="104"/>
      <c r="C1164" s="96" t="s">
        <v>65</v>
      </c>
      <c r="D1164" s="152">
        <f t="shared" si="82"/>
        <v>0</v>
      </c>
      <c r="E1164" s="98">
        <f t="shared" si="80"/>
        <v>0</v>
      </c>
      <c r="F1164" s="98"/>
      <c r="G1164" s="98"/>
      <c r="H1164" s="98"/>
      <c r="I1164" s="98"/>
      <c r="J1164" s="98"/>
      <c r="K1164" s="98"/>
      <c r="L1164" s="98"/>
      <c r="M1164" s="79"/>
      <c r="N1164" s="79"/>
      <c r="O1164" s="79"/>
      <c r="P1164" s="79"/>
      <c r="Q1164" s="79"/>
      <c r="R1164" s="79"/>
      <c r="S1164" s="79"/>
      <c r="T1164" s="79"/>
      <c r="U1164" s="79"/>
      <c r="V1164" s="79"/>
      <c r="W1164" s="79"/>
      <c r="X1164" s="80"/>
      <c r="Y1164" s="79"/>
      <c r="Z1164" s="81"/>
      <c r="AA1164" s="82"/>
      <c r="AB1164" s="83"/>
      <c r="AC1164" s="82"/>
      <c r="AD1164" s="84"/>
    </row>
    <row r="1165" spans="1:30" s="85" customFormat="1" ht="21" hidden="1" x14ac:dyDescent="0.35">
      <c r="A1165" s="104" t="s">
        <v>66</v>
      </c>
      <c r="B1165" s="104"/>
      <c r="C1165" s="96" t="s">
        <v>67</v>
      </c>
      <c r="D1165" s="152">
        <f t="shared" si="82"/>
        <v>0</v>
      </c>
      <c r="E1165" s="98">
        <f t="shared" si="80"/>
        <v>0</v>
      </c>
      <c r="F1165" s="98"/>
      <c r="G1165" s="98"/>
      <c r="H1165" s="98"/>
      <c r="I1165" s="98"/>
      <c r="J1165" s="98"/>
      <c r="K1165" s="98"/>
      <c r="L1165" s="98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80"/>
      <c r="Y1165" s="79"/>
      <c r="Z1165" s="81"/>
      <c r="AA1165" s="82"/>
      <c r="AB1165" s="83"/>
      <c r="AC1165" s="82"/>
      <c r="AD1165" s="84"/>
    </row>
    <row r="1166" spans="1:30" s="85" customFormat="1" ht="21" hidden="1" x14ac:dyDescent="0.35">
      <c r="A1166" s="104" t="s">
        <v>68</v>
      </c>
      <c r="B1166" s="104"/>
      <c r="C1166" s="96" t="s">
        <v>69</v>
      </c>
      <c r="D1166" s="152">
        <f t="shared" si="82"/>
        <v>0</v>
      </c>
      <c r="E1166" s="98">
        <f t="shared" si="80"/>
        <v>0</v>
      </c>
      <c r="F1166" s="98"/>
      <c r="G1166" s="98"/>
      <c r="H1166" s="98"/>
      <c r="I1166" s="98"/>
      <c r="J1166" s="98"/>
      <c r="K1166" s="98"/>
      <c r="L1166" s="98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80"/>
      <c r="Y1166" s="79"/>
      <c r="Z1166" s="81"/>
      <c r="AA1166" s="82"/>
      <c r="AB1166" s="83"/>
      <c r="AC1166" s="82"/>
      <c r="AD1166" s="84"/>
    </row>
    <row r="1167" spans="1:30" s="85" customFormat="1" ht="21" hidden="1" x14ac:dyDescent="0.35">
      <c r="A1167" s="104" t="s">
        <v>70</v>
      </c>
      <c r="B1167" s="104"/>
      <c r="C1167" s="96" t="s">
        <v>71</v>
      </c>
      <c r="D1167" s="152">
        <f t="shared" si="82"/>
        <v>0</v>
      </c>
      <c r="E1167" s="98">
        <f t="shared" si="80"/>
        <v>0</v>
      </c>
      <c r="F1167" s="98"/>
      <c r="G1167" s="98"/>
      <c r="H1167" s="98"/>
      <c r="I1167" s="98"/>
      <c r="J1167" s="98"/>
      <c r="K1167" s="98"/>
      <c r="L1167" s="98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80"/>
      <c r="Y1167" s="79"/>
      <c r="Z1167" s="81"/>
      <c r="AA1167" s="82"/>
      <c r="AB1167" s="83"/>
      <c r="AC1167" s="82"/>
      <c r="AD1167" s="84"/>
    </row>
    <row r="1168" spans="1:30" s="85" customFormat="1" ht="21" hidden="1" x14ac:dyDescent="0.35">
      <c r="A1168" s="104" t="s">
        <v>72</v>
      </c>
      <c r="B1168" s="104"/>
      <c r="C1168" s="96" t="s">
        <v>73</v>
      </c>
      <c r="D1168" s="152">
        <f t="shared" si="82"/>
        <v>0</v>
      </c>
      <c r="E1168" s="98">
        <f t="shared" si="80"/>
        <v>0</v>
      </c>
      <c r="F1168" s="98"/>
      <c r="G1168" s="98"/>
      <c r="H1168" s="98"/>
      <c r="I1168" s="98"/>
      <c r="J1168" s="98"/>
      <c r="K1168" s="98"/>
      <c r="L1168" s="98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80"/>
      <c r="Y1168" s="79"/>
      <c r="Z1168" s="81"/>
      <c r="AA1168" s="82"/>
      <c r="AB1168" s="83"/>
      <c r="AC1168" s="82"/>
      <c r="AD1168" s="84"/>
    </row>
    <row r="1169" spans="1:30" s="85" customFormat="1" ht="21" hidden="1" x14ac:dyDescent="0.35">
      <c r="A1169" s="104" t="s">
        <v>74</v>
      </c>
      <c r="B1169" s="104"/>
      <c r="C1169" s="96" t="s">
        <v>75</v>
      </c>
      <c r="D1169" s="152">
        <f t="shared" si="82"/>
        <v>0</v>
      </c>
      <c r="E1169" s="98">
        <f t="shared" si="80"/>
        <v>0</v>
      </c>
      <c r="F1169" s="98"/>
      <c r="G1169" s="98"/>
      <c r="H1169" s="98"/>
      <c r="I1169" s="98"/>
      <c r="J1169" s="98"/>
      <c r="K1169" s="98"/>
      <c r="L1169" s="98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80"/>
      <c r="Y1169" s="79"/>
      <c r="Z1169" s="81"/>
      <c r="AA1169" s="82"/>
      <c r="AB1169" s="83"/>
      <c r="AC1169" s="82"/>
      <c r="AD1169" s="84"/>
    </row>
    <row r="1170" spans="1:30" s="85" customFormat="1" ht="21" hidden="1" x14ac:dyDescent="0.35">
      <c r="A1170" s="104" t="s">
        <v>76</v>
      </c>
      <c r="B1170" s="104"/>
      <c r="C1170" s="96" t="s">
        <v>77</v>
      </c>
      <c r="D1170" s="152">
        <f t="shared" si="82"/>
        <v>0</v>
      </c>
      <c r="E1170" s="98">
        <f t="shared" si="80"/>
        <v>0</v>
      </c>
      <c r="F1170" s="98"/>
      <c r="G1170" s="98"/>
      <c r="H1170" s="98"/>
      <c r="I1170" s="98"/>
      <c r="J1170" s="98"/>
      <c r="K1170" s="98"/>
      <c r="L1170" s="98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80"/>
      <c r="Y1170" s="79"/>
      <c r="Z1170" s="81"/>
      <c r="AA1170" s="82"/>
      <c r="AB1170" s="83"/>
      <c r="AC1170" s="82"/>
      <c r="AD1170" s="84"/>
    </row>
    <row r="1171" spans="1:30" s="85" customFormat="1" ht="21" hidden="1" x14ac:dyDescent="0.35">
      <c r="A1171" s="104" t="s">
        <v>78</v>
      </c>
      <c r="B1171" s="104"/>
      <c r="C1171" s="96" t="s">
        <v>79</v>
      </c>
      <c r="D1171" s="152">
        <f t="shared" si="82"/>
        <v>0</v>
      </c>
      <c r="E1171" s="98">
        <f t="shared" si="80"/>
        <v>0</v>
      </c>
      <c r="F1171" s="98"/>
      <c r="G1171" s="98"/>
      <c r="H1171" s="98"/>
      <c r="I1171" s="98"/>
      <c r="J1171" s="98"/>
      <c r="K1171" s="98"/>
      <c r="L1171" s="98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80"/>
      <c r="Y1171" s="79"/>
      <c r="Z1171" s="81"/>
      <c r="AA1171" s="82"/>
      <c r="AB1171" s="83"/>
      <c r="AC1171" s="82"/>
      <c r="AD1171" s="84"/>
    </row>
    <row r="1172" spans="1:30" s="85" customFormat="1" ht="21" hidden="1" x14ac:dyDescent="0.35">
      <c r="A1172" s="104" t="s">
        <v>80</v>
      </c>
      <c r="B1172" s="104"/>
      <c r="C1172" s="96" t="s">
        <v>81</v>
      </c>
      <c r="D1172" s="152">
        <f t="shared" si="82"/>
        <v>0</v>
      </c>
      <c r="E1172" s="98">
        <f t="shared" si="80"/>
        <v>0</v>
      </c>
      <c r="F1172" s="98"/>
      <c r="G1172" s="98"/>
      <c r="H1172" s="98"/>
      <c r="I1172" s="98"/>
      <c r="J1172" s="98"/>
      <c r="K1172" s="98"/>
      <c r="L1172" s="98"/>
      <c r="M1172" s="79"/>
      <c r="N1172" s="79"/>
      <c r="O1172" s="79"/>
      <c r="P1172" s="79"/>
      <c r="Q1172" s="79"/>
      <c r="R1172" s="79"/>
      <c r="S1172" s="79"/>
      <c r="T1172" s="79"/>
      <c r="U1172" s="79"/>
      <c r="V1172" s="79"/>
      <c r="W1172" s="79"/>
      <c r="X1172" s="80"/>
      <c r="Y1172" s="79"/>
      <c r="Z1172" s="81"/>
      <c r="AA1172" s="82"/>
      <c r="AB1172" s="83"/>
      <c r="AC1172" s="82"/>
      <c r="AD1172" s="84"/>
    </row>
    <row r="1173" spans="1:30" s="85" customFormat="1" ht="21" hidden="1" x14ac:dyDescent="0.35">
      <c r="A1173" s="104" t="s">
        <v>82</v>
      </c>
      <c r="B1173" s="104"/>
      <c r="C1173" s="96" t="s">
        <v>83</v>
      </c>
      <c r="D1173" s="152">
        <f t="shared" si="82"/>
        <v>0</v>
      </c>
      <c r="E1173" s="98">
        <f t="shared" si="80"/>
        <v>0</v>
      </c>
      <c r="F1173" s="98"/>
      <c r="G1173" s="98"/>
      <c r="H1173" s="98"/>
      <c r="I1173" s="98"/>
      <c r="J1173" s="98"/>
      <c r="K1173" s="98"/>
      <c r="L1173" s="98"/>
      <c r="M1173" s="79"/>
      <c r="N1173" s="79"/>
      <c r="O1173" s="79"/>
      <c r="P1173" s="79"/>
      <c r="Q1173" s="79"/>
      <c r="R1173" s="79"/>
      <c r="S1173" s="79"/>
      <c r="T1173" s="79"/>
      <c r="U1173" s="79"/>
      <c r="V1173" s="79"/>
      <c r="W1173" s="79"/>
      <c r="X1173" s="80"/>
      <c r="Y1173" s="79"/>
      <c r="Z1173" s="81"/>
      <c r="AA1173" s="82"/>
      <c r="AB1173" s="83"/>
      <c r="AC1173" s="82"/>
      <c r="AD1173" s="84"/>
    </row>
    <row r="1174" spans="1:30" s="85" customFormat="1" ht="21" hidden="1" x14ac:dyDescent="0.35">
      <c r="A1174" s="104" t="s">
        <v>84</v>
      </c>
      <c r="B1174" s="104"/>
      <c r="C1174" s="96" t="s">
        <v>85</v>
      </c>
      <c r="D1174" s="152">
        <f t="shared" si="82"/>
        <v>0</v>
      </c>
      <c r="E1174" s="98">
        <f t="shared" ref="E1174:E1209" si="83">F1174+G1174+O1174</f>
        <v>0</v>
      </c>
      <c r="F1174" s="98"/>
      <c r="G1174" s="98"/>
      <c r="H1174" s="98"/>
      <c r="I1174" s="98"/>
      <c r="J1174" s="98"/>
      <c r="K1174" s="98"/>
      <c r="L1174" s="98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80"/>
      <c r="Y1174" s="79"/>
      <c r="Z1174" s="81"/>
      <c r="AA1174" s="82"/>
      <c r="AB1174" s="83"/>
      <c r="AC1174" s="82"/>
      <c r="AD1174" s="84"/>
    </row>
    <row r="1175" spans="1:30" s="85" customFormat="1" ht="21" hidden="1" x14ac:dyDescent="0.35">
      <c r="A1175" s="104" t="s">
        <v>86</v>
      </c>
      <c r="B1175" s="104"/>
      <c r="C1175" s="96" t="s">
        <v>87</v>
      </c>
      <c r="D1175" s="152">
        <f t="shared" si="82"/>
        <v>0</v>
      </c>
      <c r="E1175" s="98">
        <f t="shared" si="83"/>
        <v>0</v>
      </c>
      <c r="F1175" s="98"/>
      <c r="G1175" s="98"/>
      <c r="H1175" s="98"/>
      <c r="I1175" s="98"/>
      <c r="J1175" s="98"/>
      <c r="K1175" s="98"/>
      <c r="L1175" s="98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80"/>
      <c r="Y1175" s="79"/>
      <c r="Z1175" s="81"/>
      <c r="AA1175" s="82"/>
      <c r="AB1175" s="83"/>
      <c r="AC1175" s="82"/>
      <c r="AD1175" s="84"/>
    </row>
    <row r="1176" spans="1:30" s="85" customFormat="1" ht="21" hidden="1" x14ac:dyDescent="0.35">
      <c r="A1176" s="104" t="s">
        <v>88</v>
      </c>
      <c r="B1176" s="104"/>
      <c r="C1176" s="96" t="s">
        <v>89</v>
      </c>
      <c r="D1176" s="152">
        <f t="shared" si="82"/>
        <v>0</v>
      </c>
      <c r="E1176" s="98">
        <f t="shared" si="83"/>
        <v>0</v>
      </c>
      <c r="F1176" s="98"/>
      <c r="G1176" s="98"/>
      <c r="H1176" s="98"/>
      <c r="I1176" s="98"/>
      <c r="J1176" s="98"/>
      <c r="K1176" s="98"/>
      <c r="L1176" s="98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80"/>
      <c r="Y1176" s="79"/>
      <c r="Z1176" s="81"/>
      <c r="AA1176" s="82"/>
      <c r="AB1176" s="83"/>
      <c r="AC1176" s="82"/>
      <c r="AD1176" s="84"/>
    </row>
    <row r="1177" spans="1:30" s="85" customFormat="1" ht="21" hidden="1" x14ac:dyDescent="0.35">
      <c r="A1177" s="104" t="s">
        <v>90</v>
      </c>
      <c r="B1177" s="104"/>
      <c r="C1177" s="96" t="s">
        <v>91</v>
      </c>
      <c r="D1177" s="152">
        <f t="shared" si="82"/>
        <v>0</v>
      </c>
      <c r="E1177" s="98">
        <f t="shared" si="83"/>
        <v>0</v>
      </c>
      <c r="F1177" s="98"/>
      <c r="G1177" s="98"/>
      <c r="H1177" s="98"/>
      <c r="I1177" s="98"/>
      <c r="J1177" s="98"/>
      <c r="K1177" s="98"/>
      <c r="L1177" s="98"/>
      <c r="M1177" s="79"/>
      <c r="N1177" s="79"/>
      <c r="O1177" s="79"/>
      <c r="P1177" s="79"/>
      <c r="Q1177" s="79"/>
      <c r="R1177" s="79"/>
      <c r="S1177" s="79"/>
      <c r="T1177" s="79"/>
      <c r="U1177" s="79"/>
      <c r="V1177" s="79"/>
      <c r="W1177" s="79"/>
      <c r="X1177" s="80"/>
      <c r="Y1177" s="79"/>
      <c r="Z1177" s="81"/>
      <c r="AA1177" s="82"/>
      <c r="AB1177" s="83"/>
      <c r="AC1177" s="82"/>
      <c r="AD1177" s="84"/>
    </row>
    <row r="1178" spans="1:30" s="85" customFormat="1" ht="21" hidden="1" x14ac:dyDescent="0.35">
      <c r="A1178" s="104" t="s">
        <v>92</v>
      </c>
      <c r="B1178" s="104"/>
      <c r="C1178" s="96" t="s">
        <v>93</v>
      </c>
      <c r="D1178" s="152">
        <f t="shared" si="82"/>
        <v>0</v>
      </c>
      <c r="E1178" s="98">
        <f t="shared" si="83"/>
        <v>0</v>
      </c>
      <c r="F1178" s="98"/>
      <c r="G1178" s="98"/>
      <c r="H1178" s="98"/>
      <c r="I1178" s="98"/>
      <c r="J1178" s="98"/>
      <c r="K1178" s="98"/>
      <c r="L1178" s="98"/>
      <c r="M1178" s="79"/>
      <c r="N1178" s="79"/>
      <c r="O1178" s="79"/>
      <c r="P1178" s="79"/>
      <c r="Q1178" s="79"/>
      <c r="R1178" s="79"/>
      <c r="S1178" s="79"/>
      <c r="T1178" s="79"/>
      <c r="U1178" s="79"/>
      <c r="V1178" s="79"/>
      <c r="W1178" s="79"/>
      <c r="X1178" s="80"/>
      <c r="Y1178" s="79"/>
      <c r="Z1178" s="81"/>
      <c r="AA1178" s="82"/>
      <c r="AB1178" s="83"/>
      <c r="AC1178" s="82"/>
      <c r="AD1178" s="84"/>
    </row>
    <row r="1179" spans="1:30" s="85" customFormat="1" ht="21" hidden="1" x14ac:dyDescent="0.35">
      <c r="A1179" s="104" t="s">
        <v>94</v>
      </c>
      <c r="B1179" s="104"/>
      <c r="C1179" s="96" t="s">
        <v>95</v>
      </c>
      <c r="D1179" s="152">
        <f t="shared" si="82"/>
        <v>0</v>
      </c>
      <c r="E1179" s="98">
        <f t="shared" si="83"/>
        <v>0</v>
      </c>
      <c r="F1179" s="98"/>
      <c r="G1179" s="98"/>
      <c r="H1179" s="98"/>
      <c r="I1179" s="98"/>
      <c r="J1179" s="98"/>
      <c r="K1179" s="98"/>
      <c r="L1179" s="98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80"/>
      <c r="Y1179" s="79"/>
      <c r="Z1179" s="81"/>
      <c r="AA1179" s="82"/>
      <c r="AB1179" s="83"/>
      <c r="AC1179" s="82"/>
      <c r="AD1179" s="84"/>
    </row>
    <row r="1180" spans="1:30" s="85" customFormat="1" ht="21" hidden="1" x14ac:dyDescent="0.35">
      <c r="A1180" s="104" t="s">
        <v>96</v>
      </c>
      <c r="B1180" s="104"/>
      <c r="C1180" s="96" t="s">
        <v>97</v>
      </c>
      <c r="D1180" s="152">
        <f t="shared" si="82"/>
        <v>0</v>
      </c>
      <c r="E1180" s="98">
        <f t="shared" si="83"/>
        <v>0</v>
      </c>
      <c r="F1180" s="98"/>
      <c r="G1180" s="98"/>
      <c r="H1180" s="98"/>
      <c r="I1180" s="98"/>
      <c r="J1180" s="98"/>
      <c r="K1180" s="98"/>
      <c r="L1180" s="98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X1180" s="80"/>
      <c r="Y1180" s="79"/>
      <c r="Z1180" s="81"/>
      <c r="AA1180" s="82"/>
      <c r="AB1180" s="83"/>
      <c r="AC1180" s="82"/>
      <c r="AD1180" s="84"/>
    </row>
    <row r="1181" spans="1:30" s="85" customFormat="1" ht="21" hidden="1" x14ac:dyDescent="0.35">
      <c r="A1181" s="104" t="s">
        <v>98</v>
      </c>
      <c r="B1181" s="104"/>
      <c r="C1181" s="96" t="s">
        <v>99</v>
      </c>
      <c r="D1181" s="152">
        <f t="shared" si="82"/>
        <v>0</v>
      </c>
      <c r="E1181" s="98">
        <f t="shared" si="83"/>
        <v>0</v>
      </c>
      <c r="F1181" s="98"/>
      <c r="G1181" s="98"/>
      <c r="H1181" s="98"/>
      <c r="I1181" s="98"/>
      <c r="J1181" s="98"/>
      <c r="K1181" s="98"/>
      <c r="L1181" s="98"/>
      <c r="M1181" s="79"/>
      <c r="N1181" s="79"/>
      <c r="O1181" s="79"/>
      <c r="P1181" s="79"/>
      <c r="Q1181" s="79"/>
      <c r="R1181" s="79"/>
      <c r="S1181" s="79"/>
      <c r="T1181" s="79"/>
      <c r="U1181" s="79"/>
      <c r="V1181" s="79"/>
      <c r="W1181" s="79"/>
      <c r="X1181" s="80"/>
      <c r="Y1181" s="79"/>
      <c r="Z1181" s="81"/>
      <c r="AA1181" s="82"/>
      <c r="AB1181" s="83"/>
      <c r="AC1181" s="82"/>
      <c r="AD1181" s="84"/>
    </row>
    <row r="1182" spans="1:30" s="85" customFormat="1" ht="21" hidden="1" x14ac:dyDescent="0.35">
      <c r="A1182" s="104" t="s">
        <v>100</v>
      </c>
      <c r="B1182" s="104"/>
      <c r="C1182" s="96" t="s">
        <v>101</v>
      </c>
      <c r="D1182" s="152">
        <f t="shared" si="82"/>
        <v>0</v>
      </c>
      <c r="E1182" s="98">
        <f t="shared" si="83"/>
        <v>0</v>
      </c>
      <c r="F1182" s="98"/>
      <c r="G1182" s="98"/>
      <c r="H1182" s="98"/>
      <c r="I1182" s="98"/>
      <c r="J1182" s="98"/>
      <c r="K1182" s="98"/>
      <c r="L1182" s="98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80"/>
      <c r="Y1182" s="79"/>
      <c r="Z1182" s="81"/>
      <c r="AA1182" s="82"/>
      <c r="AB1182" s="83"/>
      <c r="AC1182" s="82"/>
      <c r="AD1182" s="84"/>
    </row>
    <row r="1183" spans="1:30" s="85" customFormat="1" ht="21" hidden="1" x14ac:dyDescent="0.35">
      <c r="A1183" s="104" t="s">
        <v>102</v>
      </c>
      <c r="B1183" s="104"/>
      <c r="C1183" s="96" t="s">
        <v>103</v>
      </c>
      <c r="D1183" s="152">
        <f t="shared" si="82"/>
        <v>0</v>
      </c>
      <c r="E1183" s="98">
        <f t="shared" si="83"/>
        <v>0</v>
      </c>
      <c r="F1183" s="98"/>
      <c r="G1183" s="98"/>
      <c r="H1183" s="98"/>
      <c r="I1183" s="98"/>
      <c r="J1183" s="98"/>
      <c r="K1183" s="98"/>
      <c r="L1183" s="98"/>
      <c r="M1183" s="79"/>
      <c r="N1183" s="79"/>
      <c r="O1183" s="79"/>
      <c r="P1183" s="79"/>
      <c r="Q1183" s="79"/>
      <c r="R1183" s="79"/>
      <c r="S1183" s="79"/>
      <c r="T1183" s="79"/>
      <c r="U1183" s="79"/>
      <c r="V1183" s="79"/>
      <c r="W1183" s="79"/>
      <c r="X1183" s="80"/>
      <c r="Y1183" s="79"/>
      <c r="Z1183" s="81"/>
      <c r="AA1183" s="82"/>
      <c r="AB1183" s="83"/>
      <c r="AC1183" s="82"/>
      <c r="AD1183" s="84"/>
    </row>
    <row r="1184" spans="1:30" s="85" customFormat="1" ht="21" hidden="1" x14ac:dyDescent="0.35">
      <c r="A1184" s="104" t="s">
        <v>104</v>
      </c>
      <c r="B1184" s="104"/>
      <c r="C1184" s="96" t="s">
        <v>105</v>
      </c>
      <c r="D1184" s="152">
        <f t="shared" si="82"/>
        <v>0</v>
      </c>
      <c r="E1184" s="98">
        <f t="shared" si="83"/>
        <v>0</v>
      </c>
      <c r="F1184" s="98"/>
      <c r="G1184" s="98"/>
      <c r="H1184" s="98"/>
      <c r="I1184" s="98"/>
      <c r="J1184" s="98"/>
      <c r="K1184" s="98"/>
      <c r="L1184" s="98"/>
      <c r="M1184" s="79"/>
      <c r="N1184" s="79"/>
      <c r="O1184" s="79"/>
      <c r="P1184" s="79"/>
      <c r="Q1184" s="79"/>
      <c r="R1184" s="79"/>
      <c r="S1184" s="79"/>
      <c r="T1184" s="79"/>
      <c r="U1184" s="79"/>
      <c r="V1184" s="79"/>
      <c r="W1184" s="79"/>
      <c r="X1184" s="80"/>
      <c r="Y1184" s="79"/>
      <c r="Z1184" s="81"/>
      <c r="AA1184" s="82"/>
      <c r="AB1184" s="83"/>
      <c r="AC1184" s="82"/>
      <c r="AD1184" s="84"/>
    </row>
    <row r="1185" spans="1:30" s="85" customFormat="1" ht="21" hidden="1" x14ac:dyDescent="0.35">
      <c r="A1185" s="104" t="s">
        <v>106</v>
      </c>
      <c r="B1185" s="104"/>
      <c r="C1185" s="96" t="s">
        <v>107</v>
      </c>
      <c r="D1185" s="152">
        <f t="shared" si="82"/>
        <v>0</v>
      </c>
      <c r="E1185" s="98">
        <f t="shared" si="83"/>
        <v>0</v>
      </c>
      <c r="F1185" s="98"/>
      <c r="G1185" s="98"/>
      <c r="H1185" s="98"/>
      <c r="I1185" s="98"/>
      <c r="J1185" s="98"/>
      <c r="K1185" s="98"/>
      <c r="L1185" s="98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80"/>
      <c r="Y1185" s="79"/>
      <c r="Z1185" s="81"/>
      <c r="AA1185" s="82"/>
      <c r="AB1185" s="83"/>
      <c r="AC1185" s="82"/>
      <c r="AD1185" s="84"/>
    </row>
    <row r="1186" spans="1:30" s="85" customFormat="1" ht="21" hidden="1" x14ac:dyDescent="0.35">
      <c r="A1186" s="104" t="s">
        <v>108</v>
      </c>
      <c r="B1186" s="104"/>
      <c r="C1186" s="96" t="s">
        <v>109</v>
      </c>
      <c r="D1186" s="152">
        <f t="shared" si="82"/>
        <v>0</v>
      </c>
      <c r="E1186" s="98">
        <f t="shared" si="83"/>
        <v>0</v>
      </c>
      <c r="F1186" s="98"/>
      <c r="G1186" s="98"/>
      <c r="H1186" s="98"/>
      <c r="I1186" s="98"/>
      <c r="J1186" s="98"/>
      <c r="K1186" s="98"/>
      <c r="L1186" s="98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80"/>
      <c r="Y1186" s="79"/>
      <c r="Z1186" s="81"/>
      <c r="AA1186" s="82"/>
      <c r="AB1186" s="83"/>
      <c r="AC1186" s="82"/>
      <c r="AD1186" s="84"/>
    </row>
    <row r="1187" spans="1:30" s="85" customFormat="1" ht="21" hidden="1" x14ac:dyDescent="0.35">
      <c r="A1187" s="104" t="s">
        <v>110</v>
      </c>
      <c r="B1187" s="104"/>
      <c r="C1187" s="96" t="s">
        <v>111</v>
      </c>
      <c r="D1187" s="152">
        <f t="shared" si="82"/>
        <v>0</v>
      </c>
      <c r="E1187" s="98">
        <f t="shared" si="83"/>
        <v>0</v>
      </c>
      <c r="F1187" s="98"/>
      <c r="G1187" s="98"/>
      <c r="H1187" s="98"/>
      <c r="I1187" s="98"/>
      <c r="J1187" s="98"/>
      <c r="K1187" s="98"/>
      <c r="L1187" s="98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80"/>
      <c r="Y1187" s="79"/>
      <c r="Z1187" s="81"/>
      <c r="AA1187" s="82"/>
      <c r="AB1187" s="83"/>
      <c r="AC1187" s="82"/>
      <c r="AD1187" s="84"/>
    </row>
    <row r="1188" spans="1:30" s="85" customFormat="1" ht="21" hidden="1" x14ac:dyDescent="0.35">
      <c r="A1188" s="104" t="s">
        <v>112</v>
      </c>
      <c r="B1188" s="104"/>
      <c r="C1188" s="96" t="s">
        <v>113</v>
      </c>
      <c r="D1188" s="152">
        <f t="shared" si="82"/>
        <v>0</v>
      </c>
      <c r="E1188" s="98">
        <f t="shared" si="83"/>
        <v>0</v>
      </c>
      <c r="F1188" s="98"/>
      <c r="G1188" s="98"/>
      <c r="H1188" s="98"/>
      <c r="I1188" s="98"/>
      <c r="J1188" s="98"/>
      <c r="K1188" s="98"/>
      <c r="L1188" s="98"/>
      <c r="M1188" s="79"/>
      <c r="N1188" s="79"/>
      <c r="O1188" s="79"/>
      <c r="P1188" s="79"/>
      <c r="Q1188" s="79"/>
      <c r="R1188" s="79"/>
      <c r="S1188" s="79"/>
      <c r="T1188" s="79"/>
      <c r="U1188" s="79"/>
      <c r="V1188" s="79"/>
      <c r="W1188" s="79"/>
      <c r="X1188" s="80"/>
      <c r="Y1188" s="79"/>
      <c r="Z1188" s="81"/>
      <c r="AA1188" s="82"/>
      <c r="AB1188" s="83"/>
      <c r="AC1188" s="82"/>
      <c r="AD1188" s="84"/>
    </row>
    <row r="1189" spans="1:30" s="85" customFormat="1" ht="21" hidden="1" x14ac:dyDescent="0.35">
      <c r="A1189" s="104" t="s">
        <v>114</v>
      </c>
      <c r="B1189" s="104"/>
      <c r="C1189" s="96" t="s">
        <v>115</v>
      </c>
      <c r="D1189" s="152">
        <f t="shared" si="82"/>
        <v>0</v>
      </c>
      <c r="E1189" s="98">
        <f t="shared" si="83"/>
        <v>0</v>
      </c>
      <c r="F1189" s="98"/>
      <c r="G1189" s="98"/>
      <c r="H1189" s="98"/>
      <c r="I1189" s="98"/>
      <c r="J1189" s="98"/>
      <c r="K1189" s="98"/>
      <c r="L1189" s="98"/>
      <c r="M1189" s="79"/>
      <c r="N1189" s="79"/>
      <c r="O1189" s="79"/>
      <c r="P1189" s="79"/>
      <c r="Q1189" s="79"/>
      <c r="R1189" s="79"/>
      <c r="S1189" s="79"/>
      <c r="T1189" s="79"/>
      <c r="U1189" s="79"/>
      <c r="V1189" s="79"/>
      <c r="W1189" s="79"/>
      <c r="X1189" s="80"/>
      <c r="Y1189" s="79"/>
      <c r="Z1189" s="81"/>
      <c r="AA1189" s="82"/>
      <c r="AB1189" s="83"/>
      <c r="AC1189" s="82"/>
      <c r="AD1189" s="84"/>
    </row>
    <row r="1190" spans="1:30" s="85" customFormat="1" ht="21" hidden="1" x14ac:dyDescent="0.35">
      <c r="A1190" s="104" t="s">
        <v>116</v>
      </c>
      <c r="B1190" s="104"/>
      <c r="C1190" s="96" t="s">
        <v>117</v>
      </c>
      <c r="D1190" s="152">
        <f t="shared" si="82"/>
        <v>0</v>
      </c>
      <c r="E1190" s="98">
        <f t="shared" si="83"/>
        <v>0</v>
      </c>
      <c r="F1190" s="98"/>
      <c r="G1190" s="98"/>
      <c r="H1190" s="98"/>
      <c r="I1190" s="98"/>
      <c r="J1190" s="98"/>
      <c r="K1190" s="98"/>
      <c r="L1190" s="98"/>
      <c r="M1190" s="79"/>
      <c r="N1190" s="79"/>
      <c r="O1190" s="79"/>
      <c r="P1190" s="79"/>
      <c r="Q1190" s="79"/>
      <c r="R1190" s="79"/>
      <c r="S1190" s="79"/>
      <c r="T1190" s="79"/>
      <c r="U1190" s="79"/>
      <c r="V1190" s="79"/>
      <c r="W1190" s="79"/>
      <c r="X1190" s="80"/>
      <c r="Y1190" s="79"/>
      <c r="Z1190" s="81"/>
      <c r="AA1190" s="82"/>
      <c r="AB1190" s="83"/>
      <c r="AC1190" s="82"/>
      <c r="AD1190" s="84"/>
    </row>
    <row r="1191" spans="1:30" s="85" customFormat="1" ht="21" hidden="1" x14ac:dyDescent="0.35">
      <c r="A1191" s="104" t="s">
        <v>118</v>
      </c>
      <c r="B1191" s="104"/>
      <c r="C1191" s="96" t="s">
        <v>119</v>
      </c>
      <c r="D1191" s="152">
        <f t="shared" si="82"/>
        <v>0</v>
      </c>
      <c r="E1191" s="98">
        <f t="shared" si="83"/>
        <v>0</v>
      </c>
      <c r="F1191" s="98"/>
      <c r="G1191" s="98"/>
      <c r="H1191" s="98"/>
      <c r="I1191" s="98"/>
      <c r="J1191" s="98"/>
      <c r="K1191" s="98"/>
      <c r="L1191" s="98"/>
      <c r="M1191" s="79"/>
      <c r="N1191" s="79"/>
      <c r="O1191" s="79"/>
      <c r="P1191" s="79"/>
      <c r="Q1191" s="79"/>
      <c r="R1191" s="79"/>
      <c r="S1191" s="79"/>
      <c r="T1191" s="79"/>
      <c r="U1191" s="79"/>
      <c r="V1191" s="79"/>
      <c r="W1191" s="79"/>
      <c r="X1191" s="80"/>
      <c r="Y1191" s="79"/>
      <c r="Z1191" s="81"/>
      <c r="AA1191" s="82"/>
      <c r="AB1191" s="83"/>
      <c r="AC1191" s="82"/>
      <c r="AD1191" s="84"/>
    </row>
    <row r="1192" spans="1:30" s="85" customFormat="1" ht="21" hidden="1" x14ac:dyDescent="0.35">
      <c r="A1192" s="104" t="s">
        <v>120</v>
      </c>
      <c r="B1192" s="104"/>
      <c r="C1192" s="96" t="s">
        <v>121</v>
      </c>
      <c r="D1192" s="152">
        <f t="shared" si="82"/>
        <v>0</v>
      </c>
      <c r="E1192" s="98">
        <f t="shared" si="83"/>
        <v>0</v>
      </c>
      <c r="F1192" s="98"/>
      <c r="G1192" s="98"/>
      <c r="H1192" s="98"/>
      <c r="I1192" s="98"/>
      <c r="J1192" s="98"/>
      <c r="K1192" s="98"/>
      <c r="L1192" s="98"/>
      <c r="M1192" s="79"/>
      <c r="N1192" s="79"/>
      <c r="O1192" s="79"/>
      <c r="P1192" s="79"/>
      <c r="Q1192" s="79"/>
      <c r="R1192" s="79"/>
      <c r="S1192" s="79"/>
      <c r="T1192" s="79"/>
      <c r="U1192" s="79"/>
      <c r="V1192" s="79"/>
      <c r="W1192" s="79"/>
      <c r="X1192" s="80"/>
      <c r="Y1192" s="79"/>
      <c r="Z1192" s="81"/>
      <c r="AA1192" s="82"/>
      <c r="AB1192" s="83"/>
      <c r="AC1192" s="82"/>
      <c r="AD1192" s="84"/>
    </row>
    <row r="1193" spans="1:30" s="85" customFormat="1" ht="21" hidden="1" x14ac:dyDescent="0.35">
      <c r="A1193" s="104" t="s">
        <v>122</v>
      </c>
      <c r="B1193" s="104"/>
      <c r="C1193" s="96" t="s">
        <v>123</v>
      </c>
      <c r="D1193" s="152">
        <f t="shared" si="82"/>
        <v>0</v>
      </c>
      <c r="E1193" s="98">
        <f t="shared" si="83"/>
        <v>0</v>
      </c>
      <c r="F1193" s="98"/>
      <c r="G1193" s="98"/>
      <c r="H1193" s="98"/>
      <c r="I1193" s="98"/>
      <c r="J1193" s="98"/>
      <c r="K1193" s="98"/>
      <c r="L1193" s="98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80"/>
      <c r="Y1193" s="79"/>
      <c r="Z1193" s="81"/>
      <c r="AA1193" s="82"/>
      <c r="AB1193" s="83"/>
      <c r="AC1193" s="82"/>
      <c r="AD1193" s="84"/>
    </row>
    <row r="1194" spans="1:30" s="85" customFormat="1" ht="21" hidden="1" x14ac:dyDescent="0.35">
      <c r="A1194" s="104" t="s">
        <v>124</v>
      </c>
      <c r="B1194" s="104"/>
      <c r="C1194" s="96" t="s">
        <v>125</v>
      </c>
      <c r="D1194" s="152">
        <f t="shared" si="82"/>
        <v>0</v>
      </c>
      <c r="E1194" s="98">
        <f t="shared" si="83"/>
        <v>0</v>
      </c>
      <c r="F1194" s="98"/>
      <c r="G1194" s="98"/>
      <c r="H1194" s="98"/>
      <c r="I1194" s="98"/>
      <c r="J1194" s="98"/>
      <c r="K1194" s="98"/>
      <c r="L1194" s="98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80"/>
      <c r="Y1194" s="79"/>
      <c r="Z1194" s="81"/>
      <c r="AA1194" s="82"/>
      <c r="AB1194" s="83"/>
      <c r="AC1194" s="82"/>
      <c r="AD1194" s="84"/>
    </row>
    <row r="1195" spans="1:30" s="85" customFormat="1" ht="21" hidden="1" x14ac:dyDescent="0.35">
      <c r="A1195" s="104" t="s">
        <v>126</v>
      </c>
      <c r="B1195" s="104"/>
      <c r="C1195" s="96" t="s">
        <v>127</v>
      </c>
      <c r="D1195" s="152">
        <f t="shared" si="82"/>
        <v>0</v>
      </c>
      <c r="E1195" s="98">
        <f t="shared" si="83"/>
        <v>0</v>
      </c>
      <c r="F1195" s="98"/>
      <c r="G1195" s="98"/>
      <c r="H1195" s="98"/>
      <c r="I1195" s="98"/>
      <c r="J1195" s="98"/>
      <c r="K1195" s="98"/>
      <c r="L1195" s="98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80"/>
      <c r="Y1195" s="79"/>
      <c r="Z1195" s="81"/>
      <c r="AA1195" s="82"/>
      <c r="AB1195" s="83"/>
      <c r="AC1195" s="82"/>
      <c r="AD1195" s="84"/>
    </row>
    <row r="1196" spans="1:30" s="85" customFormat="1" ht="21" hidden="1" x14ac:dyDescent="0.35">
      <c r="A1196" s="104" t="s">
        <v>128</v>
      </c>
      <c r="B1196" s="104"/>
      <c r="C1196" s="96" t="s">
        <v>129</v>
      </c>
      <c r="D1196" s="152">
        <f t="shared" si="82"/>
        <v>0</v>
      </c>
      <c r="E1196" s="98">
        <f t="shared" si="83"/>
        <v>0</v>
      </c>
      <c r="F1196" s="98"/>
      <c r="G1196" s="98"/>
      <c r="H1196" s="98"/>
      <c r="I1196" s="98"/>
      <c r="J1196" s="98"/>
      <c r="K1196" s="98"/>
      <c r="L1196" s="98"/>
      <c r="M1196" s="79"/>
      <c r="N1196" s="79"/>
      <c r="O1196" s="79"/>
      <c r="P1196" s="79"/>
      <c r="Q1196" s="79"/>
      <c r="R1196" s="79"/>
      <c r="S1196" s="79"/>
      <c r="T1196" s="79"/>
      <c r="U1196" s="79"/>
      <c r="V1196" s="79"/>
      <c r="W1196" s="79"/>
      <c r="X1196" s="80"/>
      <c r="Y1196" s="79"/>
      <c r="Z1196" s="81"/>
      <c r="AA1196" s="82"/>
      <c r="AB1196" s="83"/>
      <c r="AC1196" s="82"/>
      <c r="AD1196" s="84"/>
    </row>
    <row r="1197" spans="1:30" s="85" customFormat="1" ht="21" hidden="1" x14ac:dyDescent="0.35">
      <c r="A1197" s="104" t="s">
        <v>130</v>
      </c>
      <c r="B1197" s="104"/>
      <c r="C1197" s="96" t="s">
        <v>131</v>
      </c>
      <c r="D1197" s="152">
        <f t="shared" si="82"/>
        <v>0</v>
      </c>
      <c r="E1197" s="98">
        <f t="shared" si="83"/>
        <v>0</v>
      </c>
      <c r="F1197" s="98"/>
      <c r="G1197" s="98"/>
      <c r="H1197" s="98"/>
      <c r="I1197" s="98"/>
      <c r="J1197" s="98"/>
      <c r="K1197" s="98"/>
      <c r="L1197" s="98"/>
      <c r="M1197" s="79"/>
      <c r="N1197" s="79"/>
      <c r="O1197" s="79"/>
      <c r="P1197" s="79"/>
      <c r="Q1197" s="79"/>
      <c r="R1197" s="79"/>
      <c r="S1197" s="79"/>
      <c r="T1197" s="79"/>
      <c r="U1197" s="79"/>
      <c r="V1197" s="79"/>
      <c r="W1197" s="79"/>
      <c r="X1197" s="80"/>
      <c r="Y1197" s="79"/>
      <c r="Z1197" s="81"/>
      <c r="AA1197" s="82"/>
      <c r="AB1197" s="83"/>
      <c r="AC1197" s="82"/>
      <c r="AD1197" s="84"/>
    </row>
    <row r="1198" spans="1:30" s="85" customFormat="1" ht="21" hidden="1" x14ac:dyDescent="0.35">
      <c r="A1198" s="104" t="s">
        <v>132</v>
      </c>
      <c r="B1198" s="104"/>
      <c r="C1198" s="96" t="s">
        <v>133</v>
      </c>
      <c r="D1198" s="152">
        <f t="shared" si="82"/>
        <v>0</v>
      </c>
      <c r="E1198" s="98">
        <f t="shared" si="83"/>
        <v>0</v>
      </c>
      <c r="F1198" s="98"/>
      <c r="G1198" s="98"/>
      <c r="H1198" s="98"/>
      <c r="I1198" s="98"/>
      <c r="J1198" s="98"/>
      <c r="K1198" s="98"/>
      <c r="L1198" s="98"/>
      <c r="M1198" s="79"/>
      <c r="N1198" s="79"/>
      <c r="O1198" s="79"/>
      <c r="P1198" s="79"/>
      <c r="Q1198" s="79"/>
      <c r="R1198" s="79"/>
      <c r="S1198" s="79"/>
      <c r="T1198" s="79"/>
      <c r="U1198" s="79"/>
      <c r="V1198" s="79"/>
      <c r="W1198" s="79"/>
      <c r="X1198" s="80"/>
      <c r="Y1198" s="79"/>
      <c r="Z1198" s="81"/>
      <c r="AA1198" s="82"/>
      <c r="AB1198" s="83"/>
      <c r="AC1198" s="82"/>
      <c r="AD1198" s="84"/>
    </row>
    <row r="1199" spans="1:30" s="85" customFormat="1" ht="21" hidden="1" x14ac:dyDescent="0.35">
      <c r="A1199" s="104" t="s">
        <v>134</v>
      </c>
      <c r="B1199" s="104"/>
      <c r="C1199" s="96" t="s">
        <v>135</v>
      </c>
      <c r="D1199" s="152">
        <f t="shared" si="82"/>
        <v>0</v>
      </c>
      <c r="E1199" s="98">
        <f t="shared" si="83"/>
        <v>0</v>
      </c>
      <c r="F1199" s="98"/>
      <c r="G1199" s="98"/>
      <c r="H1199" s="98"/>
      <c r="I1199" s="98"/>
      <c r="J1199" s="98"/>
      <c r="K1199" s="98"/>
      <c r="L1199" s="98"/>
      <c r="M1199" s="79"/>
      <c r="N1199" s="79"/>
      <c r="O1199" s="79"/>
      <c r="P1199" s="79"/>
      <c r="Q1199" s="79"/>
      <c r="R1199" s="79"/>
      <c r="S1199" s="79"/>
      <c r="T1199" s="79"/>
      <c r="U1199" s="79"/>
      <c r="V1199" s="79"/>
      <c r="W1199" s="79"/>
      <c r="X1199" s="80"/>
      <c r="Y1199" s="79"/>
      <c r="Z1199" s="81"/>
      <c r="AA1199" s="82"/>
      <c r="AB1199" s="83"/>
      <c r="AC1199" s="82"/>
      <c r="AD1199" s="84"/>
    </row>
    <row r="1200" spans="1:30" s="85" customFormat="1" ht="21" hidden="1" x14ac:dyDescent="0.35">
      <c r="A1200" s="104" t="s">
        <v>136</v>
      </c>
      <c r="B1200" s="104"/>
      <c r="C1200" s="96" t="s">
        <v>137</v>
      </c>
      <c r="D1200" s="152">
        <f t="shared" si="82"/>
        <v>0</v>
      </c>
      <c r="E1200" s="98">
        <f t="shared" si="83"/>
        <v>0</v>
      </c>
      <c r="F1200" s="98"/>
      <c r="G1200" s="98"/>
      <c r="H1200" s="98"/>
      <c r="I1200" s="98"/>
      <c r="J1200" s="98"/>
      <c r="K1200" s="98"/>
      <c r="L1200" s="98"/>
      <c r="M1200" s="79"/>
      <c r="N1200" s="79"/>
      <c r="O1200" s="79"/>
      <c r="P1200" s="79"/>
      <c r="Q1200" s="79"/>
      <c r="R1200" s="79"/>
      <c r="S1200" s="79"/>
      <c r="T1200" s="79"/>
      <c r="U1200" s="79"/>
      <c r="V1200" s="79"/>
      <c r="W1200" s="79"/>
      <c r="X1200" s="80"/>
      <c r="Y1200" s="79"/>
      <c r="Z1200" s="81"/>
      <c r="AA1200" s="82"/>
      <c r="AB1200" s="83"/>
      <c r="AC1200" s="82"/>
      <c r="AD1200" s="84"/>
    </row>
    <row r="1201" spans="1:30" s="85" customFormat="1" ht="21" hidden="1" x14ac:dyDescent="0.35">
      <c r="A1201" s="104" t="s">
        <v>138</v>
      </c>
      <c r="B1201" s="104"/>
      <c r="C1201" s="96" t="s">
        <v>139</v>
      </c>
      <c r="D1201" s="152">
        <f t="shared" si="82"/>
        <v>0</v>
      </c>
      <c r="E1201" s="98">
        <f t="shared" si="83"/>
        <v>0</v>
      </c>
      <c r="F1201" s="98"/>
      <c r="G1201" s="98"/>
      <c r="H1201" s="98"/>
      <c r="I1201" s="98"/>
      <c r="J1201" s="98"/>
      <c r="K1201" s="98"/>
      <c r="L1201" s="98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80"/>
      <c r="Y1201" s="79"/>
      <c r="Z1201" s="81"/>
      <c r="AA1201" s="82"/>
      <c r="AB1201" s="83"/>
      <c r="AC1201" s="82"/>
      <c r="AD1201" s="84"/>
    </row>
    <row r="1202" spans="1:30" s="85" customFormat="1" ht="21" hidden="1" x14ac:dyDescent="0.35">
      <c r="A1202" s="104" t="s">
        <v>140</v>
      </c>
      <c r="B1202" s="104"/>
      <c r="C1202" s="96" t="s">
        <v>141</v>
      </c>
      <c r="D1202" s="152">
        <f t="shared" si="82"/>
        <v>0</v>
      </c>
      <c r="E1202" s="98">
        <f t="shared" si="83"/>
        <v>0</v>
      </c>
      <c r="F1202" s="98"/>
      <c r="G1202" s="98"/>
      <c r="H1202" s="98"/>
      <c r="I1202" s="98"/>
      <c r="J1202" s="98"/>
      <c r="K1202" s="98"/>
      <c r="L1202" s="98"/>
      <c r="M1202" s="79"/>
      <c r="N1202" s="79"/>
      <c r="O1202" s="79"/>
      <c r="P1202" s="79"/>
      <c r="Q1202" s="79"/>
      <c r="R1202" s="79"/>
      <c r="S1202" s="79"/>
      <c r="T1202" s="79"/>
      <c r="U1202" s="79"/>
      <c r="V1202" s="79"/>
      <c r="W1202" s="79"/>
      <c r="X1202" s="80"/>
      <c r="Y1202" s="79"/>
      <c r="Z1202" s="81"/>
      <c r="AA1202" s="82"/>
      <c r="AB1202" s="83"/>
      <c r="AC1202" s="82"/>
      <c r="AD1202" s="84"/>
    </row>
    <row r="1203" spans="1:30" s="85" customFormat="1" ht="21" hidden="1" x14ac:dyDescent="0.35">
      <c r="A1203" s="104" t="s">
        <v>142</v>
      </c>
      <c r="B1203" s="104"/>
      <c r="C1203" s="96" t="s">
        <v>143</v>
      </c>
      <c r="D1203" s="152">
        <f t="shared" si="82"/>
        <v>0</v>
      </c>
      <c r="E1203" s="98">
        <f t="shared" si="83"/>
        <v>0</v>
      </c>
      <c r="F1203" s="98"/>
      <c r="G1203" s="98"/>
      <c r="H1203" s="98"/>
      <c r="I1203" s="98"/>
      <c r="J1203" s="98"/>
      <c r="K1203" s="98"/>
      <c r="L1203" s="98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80"/>
      <c r="Y1203" s="79"/>
      <c r="Z1203" s="81"/>
      <c r="AA1203" s="82"/>
      <c r="AB1203" s="83"/>
      <c r="AC1203" s="82"/>
      <c r="AD1203" s="84"/>
    </row>
    <row r="1204" spans="1:30" s="85" customFormat="1" ht="21" hidden="1" x14ac:dyDescent="0.35">
      <c r="A1204" s="104" t="s">
        <v>144</v>
      </c>
      <c r="B1204" s="104"/>
      <c r="C1204" s="96" t="s">
        <v>145</v>
      </c>
      <c r="D1204" s="152">
        <f t="shared" si="82"/>
        <v>0</v>
      </c>
      <c r="E1204" s="98">
        <f t="shared" si="83"/>
        <v>0</v>
      </c>
      <c r="F1204" s="98"/>
      <c r="G1204" s="98"/>
      <c r="H1204" s="98"/>
      <c r="I1204" s="98"/>
      <c r="J1204" s="98"/>
      <c r="K1204" s="98"/>
      <c r="L1204" s="98"/>
      <c r="M1204" s="79"/>
      <c r="N1204" s="79"/>
      <c r="O1204" s="79"/>
      <c r="P1204" s="79"/>
      <c r="Q1204" s="79"/>
      <c r="R1204" s="79"/>
      <c r="S1204" s="79"/>
      <c r="T1204" s="79"/>
      <c r="U1204" s="79"/>
      <c r="V1204" s="79"/>
      <c r="W1204" s="79"/>
      <c r="X1204" s="80"/>
      <c r="Y1204" s="79"/>
      <c r="Z1204" s="81"/>
      <c r="AA1204" s="82"/>
      <c r="AB1204" s="83"/>
      <c r="AC1204" s="82"/>
      <c r="AD1204" s="84"/>
    </row>
    <row r="1205" spans="1:30" s="85" customFormat="1" ht="21" hidden="1" x14ac:dyDescent="0.35">
      <c r="A1205" s="104" t="s">
        <v>146</v>
      </c>
      <c r="B1205" s="104"/>
      <c r="C1205" s="96" t="s">
        <v>147</v>
      </c>
      <c r="D1205" s="152">
        <f t="shared" si="82"/>
        <v>0</v>
      </c>
      <c r="E1205" s="98">
        <f t="shared" si="83"/>
        <v>0</v>
      </c>
      <c r="F1205" s="98"/>
      <c r="G1205" s="98"/>
      <c r="H1205" s="98"/>
      <c r="I1205" s="98"/>
      <c r="J1205" s="98"/>
      <c r="K1205" s="98"/>
      <c r="L1205" s="98"/>
      <c r="M1205" s="79"/>
      <c r="N1205" s="79"/>
      <c r="O1205" s="79"/>
      <c r="P1205" s="79"/>
      <c r="Q1205" s="79"/>
      <c r="R1205" s="79"/>
      <c r="S1205" s="79"/>
      <c r="T1205" s="79"/>
      <c r="U1205" s="79"/>
      <c r="V1205" s="79"/>
      <c r="W1205" s="79"/>
      <c r="X1205" s="80"/>
      <c r="Y1205" s="79"/>
      <c r="Z1205" s="81"/>
      <c r="AA1205" s="82"/>
      <c r="AB1205" s="83"/>
      <c r="AC1205" s="82"/>
      <c r="AD1205" s="84"/>
    </row>
    <row r="1206" spans="1:30" s="85" customFormat="1" ht="21" hidden="1" x14ac:dyDescent="0.35">
      <c r="A1206" s="104" t="s">
        <v>148</v>
      </c>
      <c r="B1206" s="104"/>
      <c r="C1206" s="96" t="s">
        <v>149</v>
      </c>
      <c r="D1206" s="152">
        <f t="shared" si="82"/>
        <v>0</v>
      </c>
      <c r="E1206" s="98">
        <f t="shared" si="83"/>
        <v>0</v>
      </c>
      <c r="F1206" s="98"/>
      <c r="G1206" s="98"/>
      <c r="H1206" s="98"/>
      <c r="I1206" s="98"/>
      <c r="J1206" s="98"/>
      <c r="K1206" s="98"/>
      <c r="L1206" s="98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80"/>
      <c r="Y1206" s="79"/>
      <c r="Z1206" s="81"/>
      <c r="AA1206" s="82"/>
      <c r="AB1206" s="83"/>
      <c r="AC1206" s="82"/>
      <c r="AD1206" s="84"/>
    </row>
    <row r="1207" spans="1:30" s="85" customFormat="1" ht="21" hidden="1" x14ac:dyDescent="0.35">
      <c r="A1207" s="104" t="s">
        <v>150</v>
      </c>
      <c r="B1207" s="104"/>
      <c r="C1207" s="96" t="s">
        <v>151</v>
      </c>
      <c r="D1207" s="152">
        <f t="shared" si="82"/>
        <v>0</v>
      </c>
      <c r="E1207" s="98">
        <f t="shared" si="83"/>
        <v>0</v>
      </c>
      <c r="F1207" s="98"/>
      <c r="G1207" s="98"/>
      <c r="H1207" s="98"/>
      <c r="I1207" s="98"/>
      <c r="J1207" s="98"/>
      <c r="K1207" s="98"/>
      <c r="L1207" s="98"/>
      <c r="M1207" s="79"/>
      <c r="N1207" s="79"/>
      <c r="O1207" s="79"/>
      <c r="P1207" s="79"/>
      <c r="Q1207" s="79"/>
      <c r="R1207" s="79"/>
      <c r="S1207" s="79"/>
      <c r="T1207" s="79"/>
      <c r="U1207" s="79"/>
      <c r="V1207" s="79"/>
      <c r="W1207" s="79"/>
      <c r="X1207" s="80"/>
      <c r="Y1207" s="79"/>
      <c r="Z1207" s="81"/>
      <c r="AA1207" s="82"/>
      <c r="AB1207" s="83"/>
      <c r="AC1207" s="82"/>
      <c r="AD1207" s="84"/>
    </row>
    <row r="1208" spans="1:30" s="85" customFormat="1" ht="21" hidden="1" x14ac:dyDescent="0.35">
      <c r="A1208" s="104" t="s">
        <v>152</v>
      </c>
      <c r="B1208" s="104"/>
      <c r="C1208" s="96" t="s">
        <v>153</v>
      </c>
      <c r="D1208" s="152">
        <f t="shared" si="82"/>
        <v>0</v>
      </c>
      <c r="E1208" s="98">
        <f t="shared" si="83"/>
        <v>0</v>
      </c>
      <c r="F1208" s="98"/>
      <c r="G1208" s="98"/>
      <c r="H1208" s="98"/>
      <c r="I1208" s="98"/>
      <c r="J1208" s="98"/>
      <c r="K1208" s="98"/>
      <c r="L1208" s="98"/>
      <c r="M1208" s="79"/>
      <c r="N1208" s="79"/>
      <c r="O1208" s="79"/>
      <c r="P1208" s="79"/>
      <c r="Q1208" s="79"/>
      <c r="R1208" s="79"/>
      <c r="S1208" s="79"/>
      <c r="T1208" s="79"/>
      <c r="U1208" s="79"/>
      <c r="V1208" s="79"/>
      <c r="W1208" s="79"/>
      <c r="X1208" s="80"/>
      <c r="Y1208" s="79"/>
      <c r="Z1208" s="81"/>
      <c r="AA1208" s="82"/>
      <c r="AB1208" s="83"/>
      <c r="AC1208" s="82"/>
      <c r="AD1208" s="84"/>
    </row>
    <row r="1209" spans="1:30" s="85" customFormat="1" ht="21" hidden="1" x14ac:dyDescent="0.35">
      <c r="A1209" s="104" t="s">
        <v>0</v>
      </c>
      <c r="B1209" s="104"/>
      <c r="C1209" s="100" t="s">
        <v>154</v>
      </c>
      <c r="D1209" s="152"/>
      <c r="E1209" s="98">
        <f t="shared" si="83"/>
        <v>0</v>
      </c>
      <c r="F1209" s="98"/>
      <c r="G1209" s="98"/>
      <c r="H1209" s="98"/>
      <c r="I1209" s="98"/>
      <c r="J1209" s="98"/>
      <c r="K1209" s="98"/>
      <c r="L1209" s="98"/>
      <c r="M1209" s="79"/>
      <c r="N1209" s="79"/>
      <c r="O1209" s="79"/>
      <c r="P1209" s="79"/>
      <c r="Q1209" s="79"/>
      <c r="R1209" s="79"/>
      <c r="S1209" s="79"/>
      <c r="T1209" s="79"/>
      <c r="U1209" s="79"/>
      <c r="V1209" s="79"/>
      <c r="W1209" s="79"/>
      <c r="X1209" s="80"/>
      <c r="Y1209" s="79"/>
      <c r="Z1209" s="81"/>
      <c r="AA1209" s="82"/>
      <c r="AB1209" s="83"/>
      <c r="AC1209" s="82"/>
      <c r="AD1209" s="84"/>
    </row>
    <row r="1210" spans="1:30" s="85" customFormat="1" ht="42" hidden="1" x14ac:dyDescent="0.35">
      <c r="A1210" s="92">
        <v>3719518</v>
      </c>
      <c r="B1210" s="92">
        <v>9518</v>
      </c>
      <c r="C1210" s="104" t="s">
        <v>279</v>
      </c>
      <c r="D1210" s="153">
        <f>SUM(D1218:D1281)</f>
        <v>2515400</v>
      </c>
      <c r="E1210" s="98">
        <f>SUM(E1212:E1281)</f>
        <v>0</v>
      </c>
      <c r="F1210" s="98"/>
      <c r="G1210" s="98"/>
      <c r="H1210" s="98"/>
      <c r="I1210" s="98"/>
      <c r="J1210" s="98"/>
      <c r="K1210" s="98">
        <f>SUM(K1212:K1281)</f>
        <v>2515400</v>
      </c>
      <c r="L1210" s="98"/>
      <c r="M1210" s="79"/>
      <c r="N1210" s="79"/>
      <c r="O1210" s="79">
        <f>SUM(O1212:O1281)</f>
        <v>0</v>
      </c>
      <c r="P1210" s="79"/>
      <c r="Q1210" s="79"/>
      <c r="R1210" s="79"/>
      <c r="S1210" s="79"/>
      <c r="T1210" s="79"/>
      <c r="U1210" s="79"/>
      <c r="V1210" s="79"/>
      <c r="W1210" s="79"/>
      <c r="X1210" s="80"/>
      <c r="Y1210" s="79"/>
      <c r="Z1210" s="81"/>
      <c r="AA1210" s="82"/>
      <c r="AB1210" s="83"/>
      <c r="AC1210" s="82"/>
      <c r="AD1210" s="84"/>
    </row>
    <row r="1211" spans="1:30" s="85" customFormat="1" ht="21" hidden="1" x14ac:dyDescent="0.4">
      <c r="A1211" s="104"/>
      <c r="B1211" s="104"/>
      <c r="C1211" s="107"/>
      <c r="D1211" s="152">
        <f t="shared" si="75"/>
        <v>0</v>
      </c>
      <c r="E1211" s="98">
        <f>SUM(E1213:E1282)</f>
        <v>0</v>
      </c>
      <c r="F1211" s="98"/>
      <c r="G1211" s="98"/>
      <c r="H1211" s="98"/>
      <c r="I1211" s="98"/>
      <c r="J1211" s="98"/>
      <c r="K1211" s="98"/>
      <c r="L1211" s="98"/>
      <c r="M1211" s="79"/>
      <c r="N1211" s="79"/>
      <c r="O1211" s="79">
        <f>SUM(O1213:O1282)</f>
        <v>0</v>
      </c>
      <c r="P1211" s="79"/>
      <c r="Q1211" s="79"/>
      <c r="R1211" s="79"/>
      <c r="S1211" s="79"/>
      <c r="T1211" s="79"/>
      <c r="U1211" s="79"/>
      <c r="V1211" s="79"/>
      <c r="W1211" s="79"/>
      <c r="X1211" s="80"/>
      <c r="Y1211" s="79"/>
      <c r="Z1211" s="81"/>
      <c r="AA1211" s="82"/>
      <c r="AB1211" s="83"/>
      <c r="AC1211" s="82"/>
      <c r="AD1211" s="84"/>
    </row>
    <row r="1212" spans="1:30" s="85" customFormat="1" ht="21" hidden="1" x14ac:dyDescent="0.35">
      <c r="A1212" s="104" t="s">
        <v>16</v>
      </c>
      <c r="B1212" s="104"/>
      <c r="C1212" s="96" t="s">
        <v>17</v>
      </c>
      <c r="D1212" s="152">
        <f>E1212+K1212</f>
        <v>0</v>
      </c>
      <c r="E1212" s="98">
        <f>O1212</f>
        <v>0</v>
      </c>
      <c r="F1212" s="98"/>
      <c r="G1212" s="98"/>
      <c r="H1212" s="98"/>
      <c r="I1212" s="98"/>
      <c r="J1212" s="98"/>
      <c r="K1212" s="98"/>
      <c r="L1212" s="98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80"/>
      <c r="Y1212" s="79"/>
      <c r="Z1212" s="81"/>
      <c r="AA1212" s="82"/>
      <c r="AB1212" s="83"/>
      <c r="AC1212" s="82"/>
      <c r="AD1212" s="84"/>
    </row>
    <row r="1213" spans="1:30" s="85" customFormat="1" ht="21" hidden="1" x14ac:dyDescent="0.35">
      <c r="A1213" s="104" t="s">
        <v>18</v>
      </c>
      <c r="B1213" s="104"/>
      <c r="C1213" s="96" t="s">
        <v>19</v>
      </c>
      <c r="D1213" s="152">
        <f t="shared" ref="D1213:D1276" si="84">E1213+K1213</f>
        <v>0</v>
      </c>
      <c r="E1213" s="98">
        <f t="shared" ref="E1213:E1276" si="85">O1213</f>
        <v>0</v>
      </c>
      <c r="F1213" s="98"/>
      <c r="G1213" s="98"/>
      <c r="H1213" s="98"/>
      <c r="I1213" s="98"/>
      <c r="J1213" s="98"/>
      <c r="K1213" s="98"/>
      <c r="L1213" s="98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80"/>
      <c r="Y1213" s="79"/>
      <c r="Z1213" s="81"/>
      <c r="AA1213" s="82"/>
      <c r="AB1213" s="83"/>
      <c r="AC1213" s="82"/>
      <c r="AD1213" s="84"/>
    </row>
    <row r="1214" spans="1:30" s="85" customFormat="1" ht="21" hidden="1" x14ac:dyDescent="0.35">
      <c r="A1214" s="104" t="s">
        <v>20</v>
      </c>
      <c r="B1214" s="104"/>
      <c r="C1214" s="96" t="s">
        <v>21</v>
      </c>
      <c r="D1214" s="152">
        <f t="shared" si="84"/>
        <v>0</v>
      </c>
      <c r="E1214" s="98">
        <f t="shared" si="85"/>
        <v>0</v>
      </c>
      <c r="F1214" s="98"/>
      <c r="G1214" s="98"/>
      <c r="H1214" s="98"/>
      <c r="I1214" s="98"/>
      <c r="J1214" s="98"/>
      <c r="K1214" s="98"/>
      <c r="L1214" s="98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80"/>
      <c r="Y1214" s="79"/>
      <c r="Z1214" s="81"/>
      <c r="AA1214" s="82"/>
      <c r="AB1214" s="83"/>
      <c r="AC1214" s="82"/>
      <c r="AD1214" s="84"/>
    </row>
    <row r="1215" spans="1:30" s="85" customFormat="1" ht="21" hidden="1" x14ac:dyDescent="0.35">
      <c r="A1215" s="104" t="s">
        <v>22</v>
      </c>
      <c r="B1215" s="104"/>
      <c r="C1215" s="96" t="s">
        <v>23</v>
      </c>
      <c r="D1215" s="152">
        <f t="shared" si="84"/>
        <v>0</v>
      </c>
      <c r="E1215" s="98">
        <f t="shared" si="85"/>
        <v>0</v>
      </c>
      <c r="F1215" s="98"/>
      <c r="G1215" s="98"/>
      <c r="H1215" s="98"/>
      <c r="I1215" s="98"/>
      <c r="J1215" s="98"/>
      <c r="K1215" s="98"/>
      <c r="L1215" s="98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80"/>
      <c r="Y1215" s="79"/>
      <c r="Z1215" s="81"/>
      <c r="AA1215" s="82"/>
      <c r="AB1215" s="83"/>
      <c r="AC1215" s="82"/>
      <c r="AD1215" s="84"/>
    </row>
    <row r="1216" spans="1:30" s="85" customFormat="1" ht="21" hidden="1" x14ac:dyDescent="0.35">
      <c r="A1216" s="104" t="s">
        <v>24</v>
      </c>
      <c r="B1216" s="104"/>
      <c r="C1216" s="96" t="s">
        <v>25</v>
      </c>
      <c r="D1216" s="152">
        <f t="shared" si="84"/>
        <v>0</v>
      </c>
      <c r="E1216" s="98">
        <f t="shared" si="85"/>
        <v>0</v>
      </c>
      <c r="F1216" s="98"/>
      <c r="G1216" s="98"/>
      <c r="H1216" s="98"/>
      <c r="I1216" s="98"/>
      <c r="J1216" s="98"/>
      <c r="K1216" s="98"/>
      <c r="L1216" s="98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80"/>
      <c r="Y1216" s="79"/>
      <c r="Z1216" s="81"/>
      <c r="AA1216" s="82"/>
      <c r="AB1216" s="83"/>
      <c r="AC1216" s="82"/>
      <c r="AD1216" s="84"/>
    </row>
    <row r="1217" spans="1:30" s="85" customFormat="1" ht="21" hidden="1" x14ac:dyDescent="0.35">
      <c r="A1217" s="104" t="s">
        <v>26</v>
      </c>
      <c r="B1217" s="104"/>
      <c r="C1217" s="96" t="s">
        <v>27</v>
      </c>
      <c r="D1217" s="152">
        <f t="shared" si="84"/>
        <v>0</v>
      </c>
      <c r="E1217" s="98">
        <f t="shared" si="85"/>
        <v>0</v>
      </c>
      <c r="F1217" s="98"/>
      <c r="G1217" s="98"/>
      <c r="H1217" s="98"/>
      <c r="I1217" s="98"/>
      <c r="J1217" s="98"/>
      <c r="K1217" s="98"/>
      <c r="L1217" s="98"/>
      <c r="M1217" s="79"/>
      <c r="N1217" s="79"/>
      <c r="O1217" s="79"/>
      <c r="P1217" s="79"/>
      <c r="Q1217" s="79"/>
      <c r="R1217" s="79"/>
      <c r="S1217" s="79"/>
      <c r="T1217" s="79"/>
      <c r="U1217" s="79"/>
      <c r="V1217" s="79"/>
      <c r="W1217" s="79"/>
      <c r="X1217" s="80"/>
      <c r="Y1217" s="79"/>
      <c r="Z1217" s="81"/>
      <c r="AA1217" s="82"/>
      <c r="AB1217" s="83"/>
      <c r="AC1217" s="82"/>
      <c r="AD1217" s="84"/>
    </row>
    <row r="1218" spans="1:30" s="85" customFormat="1" ht="21" hidden="1" x14ac:dyDescent="0.35">
      <c r="A1218" s="104" t="s">
        <v>28</v>
      </c>
      <c r="B1218" s="104"/>
      <c r="C1218" s="96" t="s">
        <v>29</v>
      </c>
      <c r="D1218" s="152">
        <f>E1218+K1218</f>
        <v>41578</v>
      </c>
      <c r="E1218" s="98">
        <f t="shared" si="85"/>
        <v>0</v>
      </c>
      <c r="F1218" s="98"/>
      <c r="G1218" s="98"/>
      <c r="H1218" s="98"/>
      <c r="I1218" s="98"/>
      <c r="J1218" s="98"/>
      <c r="K1218" s="98">
        <v>41578</v>
      </c>
      <c r="L1218" s="98"/>
      <c r="M1218" s="79"/>
      <c r="N1218" s="79"/>
      <c r="O1218" s="79"/>
      <c r="P1218" s="79"/>
      <c r="Q1218" s="79"/>
      <c r="R1218" s="79"/>
      <c r="S1218" s="79"/>
      <c r="T1218" s="79"/>
      <c r="U1218" s="79"/>
      <c r="V1218" s="79"/>
      <c r="W1218" s="79"/>
      <c r="X1218" s="80"/>
      <c r="Y1218" s="79"/>
      <c r="Z1218" s="81"/>
      <c r="AA1218" s="82"/>
      <c r="AB1218" s="83"/>
      <c r="AC1218" s="82"/>
      <c r="AD1218" s="84"/>
    </row>
    <row r="1219" spans="1:30" s="85" customFormat="1" ht="21" hidden="1" x14ac:dyDescent="0.35">
      <c r="A1219" s="104" t="s">
        <v>30</v>
      </c>
      <c r="B1219" s="104"/>
      <c r="C1219" s="96" t="s">
        <v>31</v>
      </c>
      <c r="D1219" s="152">
        <f t="shared" si="84"/>
        <v>145521</v>
      </c>
      <c r="E1219" s="98">
        <f t="shared" si="85"/>
        <v>0</v>
      </c>
      <c r="F1219" s="98"/>
      <c r="G1219" s="98"/>
      <c r="H1219" s="98"/>
      <c r="I1219" s="98"/>
      <c r="J1219" s="98"/>
      <c r="K1219" s="98">
        <v>145521</v>
      </c>
      <c r="L1219" s="98"/>
      <c r="M1219" s="79"/>
      <c r="N1219" s="79"/>
      <c r="O1219" s="79"/>
      <c r="P1219" s="79"/>
      <c r="Q1219" s="79"/>
      <c r="R1219" s="79"/>
      <c r="S1219" s="79"/>
      <c r="T1219" s="79"/>
      <c r="U1219" s="79"/>
      <c r="V1219" s="79"/>
      <c r="W1219" s="79"/>
      <c r="X1219" s="80"/>
      <c r="Y1219" s="79"/>
      <c r="Z1219" s="81"/>
      <c r="AA1219" s="82"/>
      <c r="AB1219" s="83"/>
      <c r="AC1219" s="82"/>
      <c r="AD1219" s="84"/>
    </row>
    <row r="1220" spans="1:30" s="85" customFormat="1" ht="21" hidden="1" x14ac:dyDescent="0.35">
      <c r="A1220" s="104" t="s">
        <v>32</v>
      </c>
      <c r="B1220" s="104"/>
      <c r="C1220" s="96" t="s">
        <v>33</v>
      </c>
      <c r="D1220" s="152">
        <f t="shared" si="84"/>
        <v>41578</v>
      </c>
      <c r="E1220" s="98">
        <f t="shared" si="85"/>
        <v>0</v>
      </c>
      <c r="F1220" s="98"/>
      <c r="G1220" s="98"/>
      <c r="H1220" s="98"/>
      <c r="I1220" s="98"/>
      <c r="J1220" s="98"/>
      <c r="K1220" s="98">
        <v>41578</v>
      </c>
      <c r="L1220" s="98"/>
      <c r="M1220" s="79"/>
      <c r="N1220" s="79"/>
      <c r="O1220" s="79"/>
      <c r="P1220" s="79"/>
      <c r="Q1220" s="79"/>
      <c r="R1220" s="79"/>
      <c r="S1220" s="79"/>
      <c r="T1220" s="79"/>
      <c r="U1220" s="79"/>
      <c r="V1220" s="79"/>
      <c r="W1220" s="79"/>
      <c r="X1220" s="80"/>
      <c r="Y1220" s="79"/>
      <c r="Z1220" s="81"/>
      <c r="AA1220" s="82"/>
      <c r="AB1220" s="83"/>
      <c r="AC1220" s="82"/>
      <c r="AD1220" s="84"/>
    </row>
    <row r="1221" spans="1:30" s="85" customFormat="1" ht="18" hidden="1" customHeight="1" x14ac:dyDescent="0.35">
      <c r="A1221" s="104" t="s">
        <v>34</v>
      </c>
      <c r="B1221" s="104"/>
      <c r="C1221" s="96" t="s">
        <v>35</v>
      </c>
      <c r="D1221" s="152">
        <f t="shared" si="84"/>
        <v>0</v>
      </c>
      <c r="E1221" s="98">
        <f t="shared" si="85"/>
        <v>0</v>
      </c>
      <c r="F1221" s="98"/>
      <c r="G1221" s="98"/>
      <c r="H1221" s="98"/>
      <c r="I1221" s="98"/>
      <c r="J1221" s="98"/>
      <c r="K1221" s="98"/>
      <c r="L1221" s="98"/>
      <c r="M1221" s="79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80"/>
      <c r="Y1221" s="79"/>
      <c r="Z1221" s="81"/>
      <c r="AA1221" s="82"/>
      <c r="AB1221" s="83"/>
      <c r="AC1221" s="82"/>
      <c r="AD1221" s="84"/>
    </row>
    <row r="1222" spans="1:30" s="85" customFormat="1" ht="21" hidden="1" x14ac:dyDescent="0.35">
      <c r="A1222" s="104" t="s">
        <v>36</v>
      </c>
      <c r="B1222" s="104"/>
      <c r="C1222" s="96" t="s">
        <v>37</v>
      </c>
      <c r="D1222" s="152">
        <f t="shared" si="84"/>
        <v>93550</v>
      </c>
      <c r="E1222" s="98">
        <f t="shared" si="85"/>
        <v>0</v>
      </c>
      <c r="F1222" s="98"/>
      <c r="G1222" s="98"/>
      <c r="H1222" s="98"/>
      <c r="I1222" s="98"/>
      <c r="J1222" s="98"/>
      <c r="K1222" s="98">
        <v>93550</v>
      </c>
      <c r="L1222" s="98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X1222" s="80"/>
      <c r="Y1222" s="79"/>
      <c r="Z1222" s="81"/>
      <c r="AA1222" s="82"/>
      <c r="AB1222" s="83"/>
      <c r="AC1222" s="82"/>
      <c r="AD1222" s="84"/>
    </row>
    <row r="1223" spans="1:30" s="85" customFormat="1" ht="21" hidden="1" x14ac:dyDescent="0.35">
      <c r="A1223" s="104" t="s">
        <v>38</v>
      </c>
      <c r="B1223" s="104"/>
      <c r="C1223" s="96" t="s">
        <v>39</v>
      </c>
      <c r="D1223" s="152">
        <f t="shared" si="84"/>
        <v>83154</v>
      </c>
      <c r="E1223" s="98">
        <f t="shared" si="85"/>
        <v>0</v>
      </c>
      <c r="F1223" s="98"/>
      <c r="G1223" s="98"/>
      <c r="H1223" s="98"/>
      <c r="I1223" s="98"/>
      <c r="J1223" s="98"/>
      <c r="K1223" s="98">
        <v>83154</v>
      </c>
      <c r="L1223" s="98"/>
      <c r="M1223" s="79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  <c r="X1223" s="80"/>
      <c r="Y1223" s="79"/>
      <c r="Z1223" s="81"/>
      <c r="AA1223" s="82"/>
      <c r="AB1223" s="83"/>
      <c r="AC1223" s="82"/>
      <c r="AD1223" s="84"/>
    </row>
    <row r="1224" spans="1:30" s="85" customFormat="1" ht="21" hidden="1" x14ac:dyDescent="0.35">
      <c r="A1224" s="104" t="s">
        <v>40</v>
      </c>
      <c r="B1224" s="104"/>
      <c r="C1224" s="96" t="s">
        <v>41</v>
      </c>
      <c r="D1224" s="152">
        <f t="shared" si="84"/>
        <v>124733</v>
      </c>
      <c r="E1224" s="98">
        <f t="shared" si="85"/>
        <v>0</v>
      </c>
      <c r="F1224" s="98"/>
      <c r="G1224" s="98"/>
      <c r="H1224" s="98"/>
      <c r="I1224" s="98"/>
      <c r="J1224" s="98"/>
      <c r="K1224" s="98">
        <v>124733</v>
      </c>
      <c r="L1224" s="98"/>
      <c r="M1224" s="79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  <c r="X1224" s="80"/>
      <c r="Y1224" s="79"/>
      <c r="Z1224" s="81"/>
      <c r="AA1224" s="82"/>
      <c r="AB1224" s="83"/>
      <c r="AC1224" s="82"/>
      <c r="AD1224" s="84"/>
    </row>
    <row r="1225" spans="1:30" s="85" customFormat="1" ht="21" hidden="1" x14ac:dyDescent="0.35">
      <c r="A1225" s="104" t="s">
        <v>42</v>
      </c>
      <c r="B1225" s="104"/>
      <c r="C1225" s="96" t="s">
        <v>43</v>
      </c>
      <c r="D1225" s="152">
        <f t="shared" si="84"/>
        <v>0</v>
      </c>
      <c r="E1225" s="98">
        <f t="shared" si="85"/>
        <v>0</v>
      </c>
      <c r="F1225" s="98"/>
      <c r="G1225" s="98"/>
      <c r="H1225" s="98"/>
      <c r="I1225" s="98"/>
      <c r="J1225" s="98"/>
      <c r="K1225" s="98"/>
      <c r="L1225" s="98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80"/>
      <c r="Y1225" s="79"/>
      <c r="Z1225" s="81"/>
      <c r="AA1225" s="82"/>
      <c r="AB1225" s="83"/>
      <c r="AC1225" s="82"/>
      <c r="AD1225" s="84"/>
    </row>
    <row r="1226" spans="1:30" s="85" customFormat="1" ht="21" hidden="1" x14ac:dyDescent="0.35">
      <c r="A1226" s="104" t="s">
        <v>44</v>
      </c>
      <c r="B1226" s="104"/>
      <c r="C1226" s="96" t="s">
        <v>45</v>
      </c>
      <c r="D1226" s="152">
        <f t="shared" si="84"/>
        <v>51972</v>
      </c>
      <c r="E1226" s="98">
        <f t="shared" si="85"/>
        <v>0</v>
      </c>
      <c r="F1226" s="98"/>
      <c r="G1226" s="98"/>
      <c r="H1226" s="98"/>
      <c r="I1226" s="98"/>
      <c r="J1226" s="98"/>
      <c r="K1226" s="98">
        <v>51972</v>
      </c>
      <c r="L1226" s="98"/>
      <c r="M1226" s="79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  <c r="X1226" s="80"/>
      <c r="Y1226" s="79"/>
      <c r="Z1226" s="81"/>
      <c r="AA1226" s="82"/>
      <c r="AB1226" s="83"/>
      <c r="AC1226" s="82"/>
      <c r="AD1226" s="84"/>
    </row>
    <row r="1227" spans="1:30" s="85" customFormat="1" ht="21" hidden="1" x14ac:dyDescent="0.35">
      <c r="A1227" s="104" t="s">
        <v>46</v>
      </c>
      <c r="B1227" s="104"/>
      <c r="C1227" s="96" t="s">
        <v>47</v>
      </c>
      <c r="D1227" s="152">
        <f t="shared" si="84"/>
        <v>41578</v>
      </c>
      <c r="E1227" s="98">
        <f t="shared" si="85"/>
        <v>0</v>
      </c>
      <c r="F1227" s="98"/>
      <c r="G1227" s="98"/>
      <c r="H1227" s="98"/>
      <c r="I1227" s="98"/>
      <c r="J1227" s="98"/>
      <c r="K1227" s="98">
        <v>41578</v>
      </c>
      <c r="L1227" s="98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80"/>
      <c r="Y1227" s="79"/>
      <c r="Z1227" s="81"/>
      <c r="AA1227" s="82"/>
      <c r="AB1227" s="83"/>
      <c r="AC1227" s="82"/>
      <c r="AD1227" s="84"/>
    </row>
    <row r="1228" spans="1:30" s="85" customFormat="1" ht="21" hidden="1" x14ac:dyDescent="0.35">
      <c r="A1228" s="104" t="s">
        <v>48</v>
      </c>
      <c r="B1228" s="104"/>
      <c r="C1228" s="96" t="s">
        <v>49</v>
      </c>
      <c r="D1228" s="152">
        <f t="shared" si="84"/>
        <v>145477</v>
      </c>
      <c r="E1228" s="98">
        <f t="shared" si="85"/>
        <v>0</v>
      </c>
      <c r="F1228" s="98"/>
      <c r="G1228" s="98"/>
      <c r="H1228" s="98"/>
      <c r="I1228" s="98"/>
      <c r="J1228" s="98"/>
      <c r="K1228" s="98">
        <v>145477</v>
      </c>
      <c r="L1228" s="98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80"/>
      <c r="Y1228" s="79"/>
      <c r="Z1228" s="81"/>
      <c r="AA1228" s="82"/>
      <c r="AB1228" s="83"/>
      <c r="AC1228" s="82"/>
      <c r="AD1228" s="84"/>
    </row>
    <row r="1229" spans="1:30" s="85" customFormat="1" ht="21" hidden="1" x14ac:dyDescent="0.35">
      <c r="A1229" s="104" t="s">
        <v>50</v>
      </c>
      <c r="B1229" s="104"/>
      <c r="C1229" s="96" t="s">
        <v>51</v>
      </c>
      <c r="D1229" s="152">
        <f t="shared" si="84"/>
        <v>51972</v>
      </c>
      <c r="E1229" s="98">
        <f t="shared" si="85"/>
        <v>0</v>
      </c>
      <c r="F1229" s="98"/>
      <c r="G1229" s="98"/>
      <c r="H1229" s="98"/>
      <c r="I1229" s="98"/>
      <c r="J1229" s="98"/>
      <c r="K1229" s="98">
        <v>51972</v>
      </c>
      <c r="L1229" s="98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80"/>
      <c r="Y1229" s="79"/>
      <c r="Z1229" s="81"/>
      <c r="AA1229" s="82"/>
      <c r="AB1229" s="83"/>
      <c r="AC1229" s="82"/>
      <c r="AD1229" s="84"/>
    </row>
    <row r="1230" spans="1:30" s="85" customFormat="1" ht="21" hidden="1" x14ac:dyDescent="0.35">
      <c r="A1230" s="104" t="s">
        <v>52</v>
      </c>
      <c r="B1230" s="104"/>
      <c r="C1230" s="96" t="s">
        <v>53</v>
      </c>
      <c r="D1230" s="152">
        <f t="shared" si="84"/>
        <v>0</v>
      </c>
      <c r="E1230" s="98">
        <f t="shared" si="85"/>
        <v>0</v>
      </c>
      <c r="F1230" s="98"/>
      <c r="G1230" s="98"/>
      <c r="H1230" s="98"/>
      <c r="I1230" s="98"/>
      <c r="J1230" s="98"/>
      <c r="K1230" s="98"/>
      <c r="L1230" s="98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80"/>
      <c r="Y1230" s="79"/>
      <c r="Z1230" s="81"/>
      <c r="AA1230" s="82"/>
      <c r="AB1230" s="83"/>
      <c r="AC1230" s="82"/>
      <c r="AD1230" s="84"/>
    </row>
    <row r="1231" spans="1:30" s="85" customFormat="1" ht="21" hidden="1" x14ac:dyDescent="0.35">
      <c r="A1231" s="104" t="s">
        <v>54</v>
      </c>
      <c r="B1231" s="104"/>
      <c r="C1231" s="96" t="s">
        <v>55</v>
      </c>
      <c r="D1231" s="152">
        <f t="shared" si="84"/>
        <v>51972</v>
      </c>
      <c r="E1231" s="98">
        <f t="shared" si="85"/>
        <v>0</v>
      </c>
      <c r="F1231" s="98"/>
      <c r="G1231" s="98"/>
      <c r="H1231" s="98"/>
      <c r="I1231" s="98"/>
      <c r="J1231" s="98"/>
      <c r="K1231" s="98">
        <v>51972</v>
      </c>
      <c r="L1231" s="98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80"/>
      <c r="Y1231" s="79"/>
      <c r="Z1231" s="81"/>
      <c r="AA1231" s="82"/>
      <c r="AB1231" s="83"/>
      <c r="AC1231" s="82"/>
      <c r="AD1231" s="84"/>
    </row>
    <row r="1232" spans="1:30" s="85" customFormat="1" ht="21" hidden="1" x14ac:dyDescent="0.35">
      <c r="A1232" s="104" t="s">
        <v>56</v>
      </c>
      <c r="B1232" s="104"/>
      <c r="C1232" s="96" t="s">
        <v>57</v>
      </c>
      <c r="D1232" s="152">
        <f t="shared" si="84"/>
        <v>51972</v>
      </c>
      <c r="E1232" s="98">
        <f t="shared" si="85"/>
        <v>0</v>
      </c>
      <c r="F1232" s="98"/>
      <c r="G1232" s="98"/>
      <c r="H1232" s="98"/>
      <c r="I1232" s="98"/>
      <c r="J1232" s="98"/>
      <c r="K1232" s="98">
        <v>51972</v>
      </c>
      <c r="L1232" s="98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80"/>
      <c r="Y1232" s="79"/>
      <c r="Z1232" s="81"/>
      <c r="AA1232" s="82"/>
      <c r="AB1232" s="83"/>
      <c r="AC1232" s="82"/>
      <c r="AD1232" s="84"/>
    </row>
    <row r="1233" spans="1:30" s="85" customFormat="1" ht="21" hidden="1" x14ac:dyDescent="0.35">
      <c r="A1233" s="104" t="s">
        <v>58</v>
      </c>
      <c r="B1233" s="104"/>
      <c r="C1233" s="96" t="s">
        <v>59</v>
      </c>
      <c r="D1233" s="152">
        <f t="shared" si="84"/>
        <v>0</v>
      </c>
      <c r="E1233" s="98">
        <f t="shared" si="85"/>
        <v>0</v>
      </c>
      <c r="F1233" s="98"/>
      <c r="G1233" s="98"/>
      <c r="H1233" s="98"/>
      <c r="I1233" s="98"/>
      <c r="J1233" s="98"/>
      <c r="K1233" s="98"/>
      <c r="L1233" s="98"/>
      <c r="M1233" s="79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  <c r="X1233" s="80"/>
      <c r="Y1233" s="79"/>
      <c r="Z1233" s="81"/>
      <c r="AA1233" s="82"/>
      <c r="AB1233" s="83"/>
      <c r="AC1233" s="82"/>
      <c r="AD1233" s="84"/>
    </row>
    <row r="1234" spans="1:30" s="85" customFormat="1" ht="21" hidden="1" x14ac:dyDescent="0.35">
      <c r="A1234" s="104" t="s">
        <v>60</v>
      </c>
      <c r="B1234" s="104"/>
      <c r="C1234" s="96" t="s">
        <v>61</v>
      </c>
      <c r="D1234" s="152">
        <f t="shared" si="84"/>
        <v>83154</v>
      </c>
      <c r="E1234" s="98">
        <f t="shared" si="85"/>
        <v>0</v>
      </c>
      <c r="F1234" s="98"/>
      <c r="G1234" s="98"/>
      <c r="H1234" s="98"/>
      <c r="I1234" s="98"/>
      <c r="J1234" s="98"/>
      <c r="K1234" s="98">
        <v>83154</v>
      </c>
      <c r="L1234" s="98"/>
      <c r="M1234" s="79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  <c r="X1234" s="80"/>
      <c r="Y1234" s="79"/>
      <c r="Z1234" s="81"/>
      <c r="AA1234" s="82"/>
      <c r="AB1234" s="83"/>
      <c r="AC1234" s="82"/>
      <c r="AD1234" s="84"/>
    </row>
    <row r="1235" spans="1:30" s="85" customFormat="1" ht="21" hidden="1" x14ac:dyDescent="0.35">
      <c r="A1235" s="104" t="s">
        <v>62</v>
      </c>
      <c r="B1235" s="104"/>
      <c r="C1235" s="96" t="s">
        <v>63</v>
      </c>
      <c r="D1235" s="152">
        <f t="shared" si="84"/>
        <v>0</v>
      </c>
      <c r="E1235" s="98">
        <f t="shared" si="85"/>
        <v>0</v>
      </c>
      <c r="F1235" s="98"/>
      <c r="G1235" s="98"/>
      <c r="H1235" s="98"/>
      <c r="I1235" s="98"/>
      <c r="J1235" s="98"/>
      <c r="K1235" s="98"/>
      <c r="L1235" s="98"/>
      <c r="M1235" s="79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  <c r="X1235" s="80"/>
      <c r="Y1235" s="79"/>
      <c r="Z1235" s="81"/>
      <c r="AA1235" s="82"/>
      <c r="AB1235" s="83"/>
      <c r="AC1235" s="82"/>
      <c r="AD1235" s="84"/>
    </row>
    <row r="1236" spans="1:30" s="85" customFormat="1" ht="21" hidden="1" x14ac:dyDescent="0.35">
      <c r="A1236" s="104" t="s">
        <v>64</v>
      </c>
      <c r="B1236" s="104"/>
      <c r="C1236" s="96" t="s">
        <v>65</v>
      </c>
      <c r="D1236" s="152">
        <f t="shared" si="84"/>
        <v>41578</v>
      </c>
      <c r="E1236" s="98">
        <f t="shared" si="85"/>
        <v>0</v>
      </c>
      <c r="F1236" s="98"/>
      <c r="G1236" s="98"/>
      <c r="H1236" s="98"/>
      <c r="I1236" s="98"/>
      <c r="J1236" s="98"/>
      <c r="K1236" s="98">
        <v>41578</v>
      </c>
      <c r="L1236" s="98"/>
      <c r="M1236" s="79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  <c r="X1236" s="80"/>
      <c r="Y1236" s="79"/>
      <c r="Z1236" s="81"/>
      <c r="AA1236" s="82"/>
      <c r="AB1236" s="83"/>
      <c r="AC1236" s="82"/>
      <c r="AD1236" s="84"/>
    </row>
    <row r="1237" spans="1:30" s="85" customFormat="1" ht="21" hidden="1" x14ac:dyDescent="0.35">
      <c r="A1237" s="104" t="s">
        <v>66</v>
      </c>
      <c r="B1237" s="104"/>
      <c r="C1237" s="96" t="s">
        <v>67</v>
      </c>
      <c r="D1237" s="152">
        <f t="shared" si="84"/>
        <v>0</v>
      </c>
      <c r="E1237" s="98">
        <f t="shared" si="85"/>
        <v>0</v>
      </c>
      <c r="F1237" s="98"/>
      <c r="G1237" s="98"/>
      <c r="H1237" s="98"/>
      <c r="I1237" s="98"/>
      <c r="J1237" s="98"/>
      <c r="K1237" s="98"/>
      <c r="L1237" s="98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X1237" s="80"/>
      <c r="Y1237" s="79"/>
      <c r="Z1237" s="81"/>
      <c r="AA1237" s="82"/>
      <c r="AB1237" s="83"/>
      <c r="AC1237" s="82"/>
      <c r="AD1237" s="84"/>
    </row>
    <row r="1238" spans="1:30" s="85" customFormat="1" ht="21" hidden="1" x14ac:dyDescent="0.35">
      <c r="A1238" s="104" t="s">
        <v>68</v>
      </c>
      <c r="B1238" s="104"/>
      <c r="C1238" s="96" t="s">
        <v>69</v>
      </c>
      <c r="D1238" s="152">
        <f t="shared" si="84"/>
        <v>41578</v>
      </c>
      <c r="E1238" s="98">
        <f t="shared" si="85"/>
        <v>0</v>
      </c>
      <c r="F1238" s="98"/>
      <c r="G1238" s="98"/>
      <c r="H1238" s="98"/>
      <c r="I1238" s="98"/>
      <c r="J1238" s="98"/>
      <c r="K1238" s="98">
        <v>41578</v>
      </c>
      <c r="L1238" s="98"/>
      <c r="M1238" s="79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  <c r="X1238" s="80"/>
      <c r="Y1238" s="79"/>
      <c r="Z1238" s="81"/>
      <c r="AA1238" s="82"/>
      <c r="AB1238" s="83"/>
      <c r="AC1238" s="82"/>
      <c r="AD1238" s="84"/>
    </row>
    <row r="1239" spans="1:30" s="85" customFormat="1" ht="21" hidden="1" x14ac:dyDescent="0.35">
      <c r="A1239" s="104" t="s">
        <v>70</v>
      </c>
      <c r="B1239" s="104"/>
      <c r="C1239" s="96" t="s">
        <v>71</v>
      </c>
      <c r="D1239" s="152">
        <f t="shared" si="84"/>
        <v>0</v>
      </c>
      <c r="E1239" s="98">
        <f t="shared" si="85"/>
        <v>0</v>
      </c>
      <c r="F1239" s="98"/>
      <c r="G1239" s="98"/>
      <c r="H1239" s="98"/>
      <c r="I1239" s="98"/>
      <c r="J1239" s="98"/>
      <c r="K1239" s="98"/>
      <c r="L1239" s="98"/>
      <c r="M1239" s="79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  <c r="X1239" s="80"/>
      <c r="Y1239" s="79"/>
      <c r="Z1239" s="81"/>
      <c r="AA1239" s="82"/>
      <c r="AB1239" s="83"/>
      <c r="AC1239" s="82"/>
      <c r="AD1239" s="84"/>
    </row>
    <row r="1240" spans="1:30" s="85" customFormat="1" ht="21" hidden="1" x14ac:dyDescent="0.35">
      <c r="A1240" s="104" t="s">
        <v>72</v>
      </c>
      <c r="B1240" s="104"/>
      <c r="C1240" s="96" t="s">
        <v>73</v>
      </c>
      <c r="D1240" s="152">
        <f t="shared" si="84"/>
        <v>0</v>
      </c>
      <c r="E1240" s="98">
        <f t="shared" si="85"/>
        <v>0</v>
      </c>
      <c r="F1240" s="98"/>
      <c r="G1240" s="98"/>
      <c r="H1240" s="98"/>
      <c r="I1240" s="98"/>
      <c r="J1240" s="98"/>
      <c r="K1240" s="98"/>
      <c r="L1240" s="98"/>
      <c r="M1240" s="79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  <c r="X1240" s="80"/>
      <c r="Y1240" s="79"/>
      <c r="Z1240" s="81"/>
      <c r="AA1240" s="82"/>
      <c r="AB1240" s="83"/>
      <c r="AC1240" s="82"/>
      <c r="AD1240" s="84"/>
    </row>
    <row r="1241" spans="1:30" s="85" customFormat="1" ht="21" hidden="1" x14ac:dyDescent="0.35">
      <c r="A1241" s="104" t="s">
        <v>74</v>
      </c>
      <c r="B1241" s="104"/>
      <c r="C1241" s="96" t="s">
        <v>75</v>
      </c>
      <c r="D1241" s="152">
        <f t="shared" si="84"/>
        <v>41578</v>
      </c>
      <c r="E1241" s="98">
        <f t="shared" si="85"/>
        <v>0</v>
      </c>
      <c r="F1241" s="98"/>
      <c r="G1241" s="98"/>
      <c r="H1241" s="98"/>
      <c r="I1241" s="98"/>
      <c r="J1241" s="98"/>
      <c r="K1241" s="98">
        <v>41578</v>
      </c>
      <c r="L1241" s="98"/>
      <c r="M1241" s="79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  <c r="X1241" s="80"/>
      <c r="Y1241" s="79"/>
      <c r="Z1241" s="81"/>
      <c r="AA1241" s="82"/>
      <c r="AB1241" s="83"/>
      <c r="AC1241" s="82"/>
      <c r="AD1241" s="84"/>
    </row>
    <row r="1242" spans="1:30" s="85" customFormat="1" ht="21" hidden="1" x14ac:dyDescent="0.35">
      <c r="A1242" s="104" t="s">
        <v>76</v>
      </c>
      <c r="B1242" s="104"/>
      <c r="C1242" s="96" t="s">
        <v>77</v>
      </c>
      <c r="D1242" s="152">
        <f t="shared" si="84"/>
        <v>0</v>
      </c>
      <c r="E1242" s="98">
        <f t="shared" si="85"/>
        <v>0</v>
      </c>
      <c r="F1242" s="98"/>
      <c r="G1242" s="98"/>
      <c r="H1242" s="98"/>
      <c r="I1242" s="98"/>
      <c r="J1242" s="98"/>
      <c r="K1242" s="98"/>
      <c r="L1242" s="98"/>
      <c r="M1242" s="79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  <c r="X1242" s="80"/>
      <c r="Y1242" s="79"/>
      <c r="Z1242" s="81"/>
      <c r="AA1242" s="82"/>
      <c r="AB1242" s="83"/>
      <c r="AC1242" s="82"/>
      <c r="AD1242" s="84"/>
    </row>
    <row r="1243" spans="1:30" s="85" customFormat="1" ht="21" hidden="1" x14ac:dyDescent="0.35">
      <c r="A1243" s="104" t="s">
        <v>78</v>
      </c>
      <c r="B1243" s="104"/>
      <c r="C1243" s="96" t="s">
        <v>79</v>
      </c>
      <c r="D1243" s="152">
        <f t="shared" si="84"/>
        <v>0</v>
      </c>
      <c r="E1243" s="98">
        <f t="shared" si="85"/>
        <v>0</v>
      </c>
      <c r="F1243" s="98"/>
      <c r="G1243" s="98"/>
      <c r="H1243" s="98"/>
      <c r="I1243" s="98"/>
      <c r="J1243" s="98"/>
      <c r="K1243" s="98"/>
      <c r="L1243" s="98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X1243" s="80"/>
      <c r="Y1243" s="79"/>
      <c r="Z1243" s="81"/>
      <c r="AA1243" s="82"/>
      <c r="AB1243" s="83"/>
      <c r="AC1243" s="82"/>
      <c r="AD1243" s="84"/>
    </row>
    <row r="1244" spans="1:30" s="85" customFormat="1" ht="21" hidden="1" x14ac:dyDescent="0.35">
      <c r="A1244" s="104" t="s">
        <v>80</v>
      </c>
      <c r="B1244" s="104"/>
      <c r="C1244" s="96" t="s">
        <v>81</v>
      </c>
      <c r="D1244" s="152">
        <f t="shared" si="84"/>
        <v>187099</v>
      </c>
      <c r="E1244" s="98">
        <f t="shared" si="85"/>
        <v>0</v>
      </c>
      <c r="F1244" s="98"/>
      <c r="G1244" s="98"/>
      <c r="H1244" s="98"/>
      <c r="I1244" s="98"/>
      <c r="J1244" s="98"/>
      <c r="K1244" s="98">
        <v>187099</v>
      </c>
      <c r="L1244" s="98"/>
      <c r="M1244" s="79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  <c r="X1244" s="80"/>
      <c r="Y1244" s="79"/>
      <c r="Z1244" s="81"/>
      <c r="AA1244" s="82"/>
      <c r="AB1244" s="83"/>
      <c r="AC1244" s="82"/>
      <c r="AD1244" s="84"/>
    </row>
    <row r="1245" spans="1:30" s="85" customFormat="1" ht="21" hidden="1" x14ac:dyDescent="0.35">
      <c r="A1245" s="104" t="s">
        <v>82</v>
      </c>
      <c r="B1245" s="104"/>
      <c r="C1245" s="96" t="s">
        <v>83</v>
      </c>
      <c r="D1245" s="152">
        <f t="shared" si="84"/>
        <v>51972</v>
      </c>
      <c r="E1245" s="98">
        <f t="shared" si="85"/>
        <v>0</v>
      </c>
      <c r="F1245" s="98"/>
      <c r="G1245" s="98"/>
      <c r="H1245" s="98"/>
      <c r="I1245" s="98"/>
      <c r="J1245" s="98"/>
      <c r="K1245" s="98">
        <v>51972</v>
      </c>
      <c r="L1245" s="98"/>
      <c r="M1245" s="79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  <c r="X1245" s="80"/>
      <c r="Y1245" s="79"/>
      <c r="Z1245" s="81"/>
      <c r="AA1245" s="82"/>
      <c r="AB1245" s="83"/>
      <c r="AC1245" s="82"/>
      <c r="AD1245" s="84"/>
    </row>
    <row r="1246" spans="1:30" s="85" customFormat="1" ht="21" hidden="1" x14ac:dyDescent="0.35">
      <c r="A1246" s="104" t="s">
        <v>84</v>
      </c>
      <c r="B1246" s="104"/>
      <c r="C1246" s="96" t="s">
        <v>85</v>
      </c>
      <c r="D1246" s="152">
        <f t="shared" si="84"/>
        <v>51972</v>
      </c>
      <c r="E1246" s="98">
        <f t="shared" si="85"/>
        <v>0</v>
      </c>
      <c r="F1246" s="98"/>
      <c r="G1246" s="98"/>
      <c r="H1246" s="98"/>
      <c r="I1246" s="98"/>
      <c r="J1246" s="98"/>
      <c r="K1246" s="98">
        <v>51972</v>
      </c>
      <c r="L1246" s="98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80"/>
      <c r="Y1246" s="79"/>
      <c r="Z1246" s="81"/>
      <c r="AA1246" s="82"/>
      <c r="AB1246" s="83"/>
      <c r="AC1246" s="82"/>
      <c r="AD1246" s="84"/>
    </row>
    <row r="1247" spans="1:30" s="85" customFormat="1" ht="21" hidden="1" x14ac:dyDescent="0.35">
      <c r="A1247" s="104" t="s">
        <v>86</v>
      </c>
      <c r="B1247" s="104"/>
      <c r="C1247" s="96" t="s">
        <v>87</v>
      </c>
      <c r="D1247" s="152">
        <f t="shared" si="84"/>
        <v>103944</v>
      </c>
      <c r="E1247" s="98">
        <f t="shared" si="85"/>
        <v>0</v>
      </c>
      <c r="F1247" s="98"/>
      <c r="G1247" s="98"/>
      <c r="H1247" s="98"/>
      <c r="I1247" s="98"/>
      <c r="J1247" s="98"/>
      <c r="K1247" s="98">
        <v>103944</v>
      </c>
      <c r="L1247" s="98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80"/>
      <c r="Y1247" s="79"/>
      <c r="Z1247" s="81"/>
      <c r="AA1247" s="82"/>
      <c r="AB1247" s="83"/>
      <c r="AC1247" s="82"/>
      <c r="AD1247" s="84"/>
    </row>
    <row r="1248" spans="1:30" s="85" customFormat="1" ht="21" hidden="1" x14ac:dyDescent="0.35">
      <c r="A1248" s="104" t="s">
        <v>88</v>
      </c>
      <c r="B1248" s="104"/>
      <c r="C1248" s="96" t="s">
        <v>89</v>
      </c>
      <c r="D1248" s="152">
        <f t="shared" si="84"/>
        <v>0</v>
      </c>
      <c r="E1248" s="98">
        <f t="shared" si="85"/>
        <v>0</v>
      </c>
      <c r="F1248" s="98"/>
      <c r="G1248" s="98"/>
      <c r="H1248" s="98"/>
      <c r="I1248" s="98"/>
      <c r="J1248" s="98"/>
      <c r="K1248" s="98"/>
      <c r="L1248" s="98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80"/>
      <c r="Y1248" s="79"/>
      <c r="Z1248" s="81"/>
      <c r="AA1248" s="82"/>
      <c r="AB1248" s="83"/>
      <c r="AC1248" s="82"/>
      <c r="AD1248" s="84"/>
    </row>
    <row r="1249" spans="1:30" s="85" customFormat="1" ht="21" hidden="1" x14ac:dyDescent="0.35">
      <c r="A1249" s="104" t="s">
        <v>90</v>
      </c>
      <c r="B1249" s="104"/>
      <c r="C1249" s="96" t="s">
        <v>91</v>
      </c>
      <c r="D1249" s="152">
        <f t="shared" si="84"/>
        <v>51972</v>
      </c>
      <c r="E1249" s="98">
        <f t="shared" si="85"/>
        <v>0</v>
      </c>
      <c r="F1249" s="98"/>
      <c r="G1249" s="98"/>
      <c r="H1249" s="98"/>
      <c r="I1249" s="98"/>
      <c r="J1249" s="98"/>
      <c r="K1249" s="98">
        <v>51972</v>
      </c>
      <c r="L1249" s="98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80"/>
      <c r="Y1249" s="79"/>
      <c r="Z1249" s="81"/>
      <c r="AA1249" s="82"/>
      <c r="AB1249" s="83"/>
      <c r="AC1249" s="82"/>
      <c r="AD1249" s="84"/>
    </row>
    <row r="1250" spans="1:30" s="85" customFormat="1" ht="21" hidden="1" x14ac:dyDescent="0.35">
      <c r="A1250" s="104" t="s">
        <v>92</v>
      </c>
      <c r="B1250" s="104"/>
      <c r="C1250" s="96" t="s">
        <v>93</v>
      </c>
      <c r="D1250" s="152">
        <f t="shared" si="84"/>
        <v>0</v>
      </c>
      <c r="E1250" s="98">
        <f t="shared" si="85"/>
        <v>0</v>
      </c>
      <c r="F1250" s="98"/>
      <c r="G1250" s="98"/>
      <c r="H1250" s="98"/>
      <c r="I1250" s="98"/>
      <c r="J1250" s="98"/>
      <c r="K1250" s="98"/>
      <c r="L1250" s="98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80"/>
      <c r="Y1250" s="79"/>
      <c r="Z1250" s="81"/>
      <c r="AA1250" s="82"/>
      <c r="AB1250" s="83"/>
      <c r="AC1250" s="82"/>
      <c r="AD1250" s="84"/>
    </row>
    <row r="1251" spans="1:30" s="85" customFormat="1" ht="21" hidden="1" x14ac:dyDescent="0.35">
      <c r="A1251" s="104" t="s">
        <v>94</v>
      </c>
      <c r="B1251" s="104"/>
      <c r="C1251" s="96" t="s">
        <v>95</v>
      </c>
      <c r="D1251" s="152">
        <f t="shared" si="84"/>
        <v>41578</v>
      </c>
      <c r="E1251" s="98">
        <f t="shared" si="85"/>
        <v>0</v>
      </c>
      <c r="F1251" s="98"/>
      <c r="G1251" s="98"/>
      <c r="H1251" s="98"/>
      <c r="I1251" s="98"/>
      <c r="J1251" s="98"/>
      <c r="K1251" s="98">
        <v>41578</v>
      </c>
      <c r="L1251" s="98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80"/>
      <c r="Y1251" s="79"/>
      <c r="Z1251" s="81"/>
      <c r="AA1251" s="82"/>
      <c r="AB1251" s="83"/>
      <c r="AC1251" s="82"/>
      <c r="AD1251" s="84"/>
    </row>
    <row r="1252" spans="1:30" s="85" customFormat="1" ht="21" hidden="1" x14ac:dyDescent="0.35">
      <c r="A1252" s="104" t="s">
        <v>96</v>
      </c>
      <c r="B1252" s="104"/>
      <c r="C1252" s="96" t="s">
        <v>97</v>
      </c>
      <c r="D1252" s="152">
        <f t="shared" si="84"/>
        <v>0</v>
      </c>
      <c r="E1252" s="98">
        <f t="shared" si="85"/>
        <v>0</v>
      </c>
      <c r="F1252" s="98"/>
      <c r="G1252" s="98"/>
      <c r="H1252" s="98"/>
      <c r="I1252" s="98"/>
      <c r="J1252" s="98"/>
      <c r="K1252" s="98"/>
      <c r="L1252" s="98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80"/>
      <c r="Y1252" s="79"/>
      <c r="Z1252" s="81"/>
      <c r="AA1252" s="82"/>
      <c r="AB1252" s="83"/>
      <c r="AC1252" s="82"/>
      <c r="AD1252" s="84"/>
    </row>
    <row r="1253" spans="1:30" s="85" customFormat="1" ht="21" hidden="1" x14ac:dyDescent="0.35">
      <c r="A1253" s="104" t="s">
        <v>98</v>
      </c>
      <c r="B1253" s="104"/>
      <c r="C1253" s="96" t="s">
        <v>99</v>
      </c>
      <c r="D1253" s="152">
        <f t="shared" si="84"/>
        <v>51972</v>
      </c>
      <c r="E1253" s="98">
        <f t="shared" si="85"/>
        <v>0</v>
      </c>
      <c r="F1253" s="98"/>
      <c r="G1253" s="98"/>
      <c r="H1253" s="98"/>
      <c r="I1253" s="98"/>
      <c r="J1253" s="98"/>
      <c r="K1253" s="98">
        <v>51972</v>
      </c>
      <c r="L1253" s="98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80"/>
      <c r="Y1253" s="79"/>
      <c r="Z1253" s="81"/>
      <c r="AA1253" s="82"/>
      <c r="AB1253" s="83"/>
      <c r="AC1253" s="82"/>
      <c r="AD1253" s="84"/>
    </row>
    <row r="1254" spans="1:30" s="85" customFormat="1" ht="21" hidden="1" x14ac:dyDescent="0.35">
      <c r="A1254" s="104" t="s">
        <v>100</v>
      </c>
      <c r="B1254" s="104"/>
      <c r="C1254" s="96" t="s">
        <v>101</v>
      </c>
      <c r="D1254" s="152">
        <f t="shared" si="84"/>
        <v>0</v>
      </c>
      <c r="E1254" s="98">
        <f t="shared" si="85"/>
        <v>0</v>
      </c>
      <c r="F1254" s="98"/>
      <c r="G1254" s="98"/>
      <c r="H1254" s="98"/>
      <c r="I1254" s="98"/>
      <c r="J1254" s="98"/>
      <c r="K1254" s="98"/>
      <c r="L1254" s="98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80"/>
      <c r="Y1254" s="79"/>
      <c r="Z1254" s="81"/>
      <c r="AA1254" s="82"/>
      <c r="AB1254" s="83"/>
      <c r="AC1254" s="82"/>
      <c r="AD1254" s="84"/>
    </row>
    <row r="1255" spans="1:30" s="85" customFormat="1" ht="21" hidden="1" x14ac:dyDescent="0.35">
      <c r="A1255" s="104" t="s">
        <v>102</v>
      </c>
      <c r="B1255" s="104"/>
      <c r="C1255" s="96" t="s">
        <v>103</v>
      </c>
      <c r="D1255" s="152">
        <f t="shared" si="84"/>
        <v>0</v>
      </c>
      <c r="E1255" s="98">
        <f t="shared" si="85"/>
        <v>0</v>
      </c>
      <c r="F1255" s="98"/>
      <c r="G1255" s="98"/>
      <c r="H1255" s="98"/>
      <c r="I1255" s="98"/>
      <c r="J1255" s="98"/>
      <c r="K1255" s="98"/>
      <c r="L1255" s="98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80"/>
      <c r="Y1255" s="79"/>
      <c r="Z1255" s="81"/>
      <c r="AA1255" s="82"/>
      <c r="AB1255" s="83"/>
      <c r="AC1255" s="82"/>
      <c r="AD1255" s="84"/>
    </row>
    <row r="1256" spans="1:30" s="85" customFormat="1" ht="21" hidden="1" x14ac:dyDescent="0.35">
      <c r="A1256" s="104" t="s">
        <v>104</v>
      </c>
      <c r="B1256" s="104"/>
      <c r="C1256" s="96" t="s">
        <v>105</v>
      </c>
      <c r="D1256" s="152">
        <f t="shared" si="84"/>
        <v>0</v>
      </c>
      <c r="E1256" s="98">
        <f t="shared" si="85"/>
        <v>0</v>
      </c>
      <c r="F1256" s="98"/>
      <c r="G1256" s="98"/>
      <c r="H1256" s="98"/>
      <c r="I1256" s="98"/>
      <c r="J1256" s="98"/>
      <c r="K1256" s="98"/>
      <c r="L1256" s="98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80"/>
      <c r="Y1256" s="79"/>
      <c r="Z1256" s="81"/>
      <c r="AA1256" s="82"/>
      <c r="AB1256" s="83"/>
      <c r="AC1256" s="82"/>
      <c r="AD1256" s="84"/>
    </row>
    <row r="1257" spans="1:30" s="85" customFormat="1" ht="21" hidden="1" x14ac:dyDescent="0.35">
      <c r="A1257" s="104" t="s">
        <v>106</v>
      </c>
      <c r="B1257" s="104"/>
      <c r="C1257" s="96" t="s">
        <v>107</v>
      </c>
      <c r="D1257" s="152">
        <f t="shared" si="84"/>
        <v>0</v>
      </c>
      <c r="E1257" s="98">
        <f t="shared" si="85"/>
        <v>0</v>
      </c>
      <c r="F1257" s="98"/>
      <c r="G1257" s="98"/>
      <c r="H1257" s="98"/>
      <c r="I1257" s="98"/>
      <c r="J1257" s="98"/>
      <c r="K1257" s="98"/>
      <c r="L1257" s="98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80"/>
      <c r="Y1257" s="79"/>
      <c r="Z1257" s="81"/>
      <c r="AA1257" s="82"/>
      <c r="AB1257" s="83"/>
      <c r="AC1257" s="82"/>
      <c r="AD1257" s="84"/>
    </row>
    <row r="1258" spans="1:30" s="85" customFormat="1" ht="21" hidden="1" x14ac:dyDescent="0.35">
      <c r="A1258" s="104" t="s">
        <v>108</v>
      </c>
      <c r="B1258" s="104"/>
      <c r="C1258" s="96" t="s">
        <v>109</v>
      </c>
      <c r="D1258" s="152">
        <f t="shared" si="84"/>
        <v>0</v>
      </c>
      <c r="E1258" s="98">
        <f t="shared" si="85"/>
        <v>0</v>
      </c>
      <c r="F1258" s="98"/>
      <c r="G1258" s="98"/>
      <c r="H1258" s="98"/>
      <c r="I1258" s="98"/>
      <c r="J1258" s="98"/>
      <c r="K1258" s="98"/>
      <c r="L1258" s="98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80"/>
      <c r="Y1258" s="79"/>
      <c r="Z1258" s="81"/>
      <c r="AA1258" s="82"/>
      <c r="AB1258" s="83"/>
      <c r="AC1258" s="82"/>
      <c r="AD1258" s="84"/>
    </row>
    <row r="1259" spans="1:30" s="85" customFormat="1" ht="21" hidden="1" x14ac:dyDescent="0.35">
      <c r="A1259" s="104" t="s">
        <v>110</v>
      </c>
      <c r="B1259" s="104"/>
      <c r="C1259" s="96" t="s">
        <v>111</v>
      </c>
      <c r="D1259" s="152">
        <f t="shared" si="84"/>
        <v>41578</v>
      </c>
      <c r="E1259" s="98">
        <f t="shared" si="85"/>
        <v>0</v>
      </c>
      <c r="F1259" s="98"/>
      <c r="G1259" s="98"/>
      <c r="H1259" s="98"/>
      <c r="I1259" s="98"/>
      <c r="J1259" s="98"/>
      <c r="K1259" s="98">
        <v>41578</v>
      </c>
      <c r="L1259" s="98"/>
      <c r="M1259" s="79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  <c r="X1259" s="80"/>
      <c r="Y1259" s="79"/>
      <c r="Z1259" s="81"/>
      <c r="AA1259" s="82"/>
      <c r="AB1259" s="83"/>
      <c r="AC1259" s="82"/>
      <c r="AD1259" s="84"/>
    </row>
    <row r="1260" spans="1:30" s="85" customFormat="1" ht="21" hidden="1" x14ac:dyDescent="0.35">
      <c r="A1260" s="104" t="s">
        <v>112</v>
      </c>
      <c r="B1260" s="104"/>
      <c r="C1260" s="96" t="s">
        <v>113</v>
      </c>
      <c r="D1260" s="152">
        <f t="shared" si="84"/>
        <v>0</v>
      </c>
      <c r="E1260" s="98">
        <f t="shared" si="85"/>
        <v>0</v>
      </c>
      <c r="F1260" s="98"/>
      <c r="G1260" s="98"/>
      <c r="H1260" s="98"/>
      <c r="I1260" s="98"/>
      <c r="J1260" s="98"/>
      <c r="K1260" s="98"/>
      <c r="L1260" s="98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80"/>
      <c r="Y1260" s="79"/>
      <c r="Z1260" s="81"/>
      <c r="AA1260" s="82"/>
      <c r="AB1260" s="83"/>
      <c r="AC1260" s="82"/>
      <c r="AD1260" s="84"/>
    </row>
    <row r="1261" spans="1:30" s="85" customFormat="1" ht="21" hidden="1" x14ac:dyDescent="0.35">
      <c r="A1261" s="104" t="s">
        <v>114</v>
      </c>
      <c r="B1261" s="104"/>
      <c r="C1261" s="96" t="s">
        <v>115</v>
      </c>
      <c r="D1261" s="152">
        <f t="shared" si="84"/>
        <v>0</v>
      </c>
      <c r="E1261" s="98">
        <f t="shared" si="85"/>
        <v>0</v>
      </c>
      <c r="F1261" s="98"/>
      <c r="G1261" s="98"/>
      <c r="H1261" s="98"/>
      <c r="I1261" s="98"/>
      <c r="J1261" s="98"/>
      <c r="K1261" s="98"/>
      <c r="L1261" s="98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80"/>
      <c r="Y1261" s="79"/>
      <c r="Z1261" s="81"/>
      <c r="AA1261" s="82"/>
      <c r="AB1261" s="83"/>
      <c r="AC1261" s="82"/>
      <c r="AD1261" s="84"/>
    </row>
    <row r="1262" spans="1:30" s="85" customFormat="1" ht="21" hidden="1" x14ac:dyDescent="0.35">
      <c r="A1262" s="104" t="s">
        <v>116</v>
      </c>
      <c r="B1262" s="104"/>
      <c r="C1262" s="96" t="s">
        <v>117</v>
      </c>
      <c r="D1262" s="152">
        <f t="shared" si="84"/>
        <v>103944</v>
      </c>
      <c r="E1262" s="98">
        <f t="shared" si="85"/>
        <v>0</v>
      </c>
      <c r="F1262" s="98"/>
      <c r="G1262" s="98"/>
      <c r="H1262" s="98"/>
      <c r="I1262" s="98"/>
      <c r="J1262" s="98"/>
      <c r="K1262" s="98">
        <v>103944</v>
      </c>
      <c r="L1262" s="98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80"/>
      <c r="Y1262" s="79"/>
      <c r="Z1262" s="81"/>
      <c r="AA1262" s="82"/>
      <c r="AB1262" s="83"/>
      <c r="AC1262" s="82"/>
      <c r="AD1262" s="84"/>
    </row>
    <row r="1263" spans="1:30" s="85" customFormat="1" ht="21" hidden="1" x14ac:dyDescent="0.35">
      <c r="A1263" s="104" t="s">
        <v>118</v>
      </c>
      <c r="B1263" s="104"/>
      <c r="C1263" s="96" t="s">
        <v>119</v>
      </c>
      <c r="D1263" s="152">
        <f t="shared" si="84"/>
        <v>41578</v>
      </c>
      <c r="E1263" s="98">
        <f t="shared" si="85"/>
        <v>0</v>
      </c>
      <c r="F1263" s="98"/>
      <c r="G1263" s="98"/>
      <c r="H1263" s="98"/>
      <c r="I1263" s="98"/>
      <c r="J1263" s="98"/>
      <c r="K1263" s="98">
        <v>41578</v>
      </c>
      <c r="L1263" s="98"/>
      <c r="M1263" s="79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  <c r="X1263" s="80"/>
      <c r="Y1263" s="79"/>
      <c r="Z1263" s="81"/>
      <c r="AA1263" s="82"/>
      <c r="AB1263" s="83"/>
      <c r="AC1263" s="82"/>
      <c r="AD1263" s="84"/>
    </row>
    <row r="1264" spans="1:30" s="85" customFormat="1" ht="21" hidden="1" x14ac:dyDescent="0.35">
      <c r="A1264" s="104" t="s">
        <v>120</v>
      </c>
      <c r="B1264" s="104"/>
      <c r="C1264" s="96" t="s">
        <v>121</v>
      </c>
      <c r="D1264" s="152">
        <f t="shared" si="84"/>
        <v>124733</v>
      </c>
      <c r="E1264" s="98">
        <f t="shared" si="85"/>
        <v>0</v>
      </c>
      <c r="F1264" s="98"/>
      <c r="G1264" s="98"/>
      <c r="H1264" s="98"/>
      <c r="I1264" s="98"/>
      <c r="J1264" s="98"/>
      <c r="K1264" s="98">
        <v>124733</v>
      </c>
      <c r="L1264" s="98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X1264" s="80"/>
      <c r="Y1264" s="79"/>
      <c r="Z1264" s="81"/>
      <c r="AA1264" s="82"/>
      <c r="AB1264" s="83"/>
      <c r="AC1264" s="82"/>
      <c r="AD1264" s="84"/>
    </row>
    <row r="1265" spans="1:30" s="85" customFormat="1" ht="21" hidden="1" x14ac:dyDescent="0.35">
      <c r="A1265" s="104" t="s">
        <v>122</v>
      </c>
      <c r="B1265" s="104"/>
      <c r="C1265" s="96" t="s">
        <v>123</v>
      </c>
      <c r="D1265" s="152">
        <f t="shared" si="84"/>
        <v>0</v>
      </c>
      <c r="E1265" s="98">
        <f t="shared" si="85"/>
        <v>0</v>
      </c>
      <c r="F1265" s="98"/>
      <c r="G1265" s="98"/>
      <c r="H1265" s="98"/>
      <c r="I1265" s="98"/>
      <c r="J1265" s="98"/>
      <c r="K1265" s="98"/>
      <c r="L1265" s="98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80"/>
      <c r="Y1265" s="79"/>
      <c r="Z1265" s="81"/>
      <c r="AA1265" s="82"/>
      <c r="AB1265" s="83"/>
      <c r="AC1265" s="82"/>
      <c r="AD1265" s="84"/>
    </row>
    <row r="1266" spans="1:30" s="85" customFormat="1" ht="21" hidden="1" x14ac:dyDescent="0.35">
      <c r="A1266" s="104" t="s">
        <v>124</v>
      </c>
      <c r="B1266" s="104"/>
      <c r="C1266" s="96" t="s">
        <v>125</v>
      </c>
      <c r="D1266" s="152">
        <f t="shared" si="84"/>
        <v>0</v>
      </c>
      <c r="E1266" s="98">
        <f t="shared" si="85"/>
        <v>0</v>
      </c>
      <c r="F1266" s="98"/>
      <c r="G1266" s="98"/>
      <c r="H1266" s="98"/>
      <c r="I1266" s="98"/>
      <c r="J1266" s="98"/>
      <c r="K1266" s="98"/>
      <c r="L1266" s="98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80"/>
      <c r="Y1266" s="79"/>
      <c r="Z1266" s="81"/>
      <c r="AA1266" s="82"/>
      <c r="AB1266" s="83"/>
      <c r="AC1266" s="82"/>
      <c r="AD1266" s="84"/>
    </row>
    <row r="1267" spans="1:30" s="85" customFormat="1" ht="21" hidden="1" x14ac:dyDescent="0.35">
      <c r="A1267" s="104" t="s">
        <v>126</v>
      </c>
      <c r="B1267" s="104"/>
      <c r="C1267" s="96" t="s">
        <v>127</v>
      </c>
      <c r="D1267" s="152">
        <f t="shared" si="84"/>
        <v>0</v>
      </c>
      <c r="E1267" s="98">
        <f t="shared" si="85"/>
        <v>0</v>
      </c>
      <c r="F1267" s="98"/>
      <c r="G1267" s="98"/>
      <c r="H1267" s="98"/>
      <c r="I1267" s="98"/>
      <c r="J1267" s="98"/>
      <c r="K1267" s="98"/>
      <c r="L1267" s="98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80"/>
      <c r="Y1267" s="79"/>
      <c r="Z1267" s="81"/>
      <c r="AA1267" s="82"/>
      <c r="AB1267" s="83"/>
      <c r="AC1267" s="82"/>
      <c r="AD1267" s="84"/>
    </row>
    <row r="1268" spans="1:30" s="85" customFormat="1" ht="21" hidden="1" x14ac:dyDescent="0.35">
      <c r="A1268" s="104" t="s">
        <v>128</v>
      </c>
      <c r="B1268" s="104"/>
      <c r="C1268" s="96" t="s">
        <v>129</v>
      </c>
      <c r="D1268" s="152">
        <f t="shared" si="84"/>
        <v>51972</v>
      </c>
      <c r="E1268" s="98">
        <f t="shared" si="85"/>
        <v>0</v>
      </c>
      <c r="F1268" s="98"/>
      <c r="G1268" s="98"/>
      <c r="H1268" s="98"/>
      <c r="I1268" s="98"/>
      <c r="J1268" s="98"/>
      <c r="K1268" s="98">
        <v>51972</v>
      </c>
      <c r="L1268" s="98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80"/>
      <c r="Y1268" s="79"/>
      <c r="Z1268" s="81"/>
      <c r="AA1268" s="82"/>
      <c r="AB1268" s="83"/>
      <c r="AC1268" s="82"/>
      <c r="AD1268" s="84"/>
    </row>
    <row r="1269" spans="1:30" s="85" customFormat="1" ht="21" hidden="1" x14ac:dyDescent="0.35">
      <c r="A1269" s="104" t="s">
        <v>130</v>
      </c>
      <c r="B1269" s="104"/>
      <c r="C1269" s="96" t="s">
        <v>131</v>
      </c>
      <c r="D1269" s="152">
        <f t="shared" si="84"/>
        <v>51972</v>
      </c>
      <c r="E1269" s="98">
        <f t="shared" si="85"/>
        <v>0</v>
      </c>
      <c r="F1269" s="98"/>
      <c r="G1269" s="98"/>
      <c r="H1269" s="98"/>
      <c r="I1269" s="98"/>
      <c r="J1269" s="98"/>
      <c r="K1269" s="98">
        <v>51972</v>
      </c>
      <c r="L1269" s="98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80"/>
      <c r="Y1269" s="79"/>
      <c r="Z1269" s="81"/>
      <c r="AA1269" s="82"/>
      <c r="AB1269" s="83"/>
      <c r="AC1269" s="82"/>
      <c r="AD1269" s="84"/>
    </row>
    <row r="1270" spans="1:30" s="85" customFormat="1" ht="21" hidden="1" x14ac:dyDescent="0.35">
      <c r="A1270" s="104" t="s">
        <v>132</v>
      </c>
      <c r="B1270" s="104"/>
      <c r="C1270" s="96" t="s">
        <v>133</v>
      </c>
      <c r="D1270" s="152">
        <f t="shared" si="84"/>
        <v>124733</v>
      </c>
      <c r="E1270" s="98">
        <f t="shared" si="85"/>
        <v>0</v>
      </c>
      <c r="F1270" s="98"/>
      <c r="G1270" s="98"/>
      <c r="H1270" s="98"/>
      <c r="I1270" s="98"/>
      <c r="J1270" s="98"/>
      <c r="K1270" s="98">
        <v>124733</v>
      </c>
      <c r="L1270" s="98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80"/>
      <c r="Y1270" s="79"/>
      <c r="Z1270" s="81"/>
      <c r="AA1270" s="82"/>
      <c r="AB1270" s="83"/>
      <c r="AC1270" s="82"/>
      <c r="AD1270" s="84"/>
    </row>
    <row r="1271" spans="1:30" s="85" customFormat="1" ht="21" hidden="1" x14ac:dyDescent="0.35">
      <c r="A1271" s="104" t="s">
        <v>134</v>
      </c>
      <c r="B1271" s="104"/>
      <c r="C1271" s="96" t="s">
        <v>135</v>
      </c>
      <c r="D1271" s="152">
        <f t="shared" si="84"/>
        <v>0</v>
      </c>
      <c r="E1271" s="98">
        <f t="shared" si="85"/>
        <v>0</v>
      </c>
      <c r="F1271" s="98"/>
      <c r="G1271" s="98"/>
      <c r="H1271" s="98"/>
      <c r="I1271" s="98"/>
      <c r="J1271" s="98"/>
      <c r="K1271" s="98"/>
      <c r="L1271" s="98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80"/>
      <c r="Y1271" s="79"/>
      <c r="Z1271" s="81"/>
      <c r="AA1271" s="82"/>
      <c r="AB1271" s="83"/>
      <c r="AC1271" s="82"/>
      <c r="AD1271" s="84"/>
    </row>
    <row r="1272" spans="1:30" s="85" customFormat="1" ht="21" hidden="1" x14ac:dyDescent="0.35">
      <c r="A1272" s="104" t="s">
        <v>136</v>
      </c>
      <c r="B1272" s="104"/>
      <c r="C1272" s="96" t="s">
        <v>137</v>
      </c>
      <c r="D1272" s="152">
        <f t="shared" si="84"/>
        <v>0</v>
      </c>
      <c r="E1272" s="98">
        <f t="shared" si="85"/>
        <v>0</v>
      </c>
      <c r="F1272" s="98"/>
      <c r="G1272" s="98"/>
      <c r="H1272" s="98"/>
      <c r="I1272" s="98"/>
      <c r="J1272" s="98"/>
      <c r="K1272" s="98"/>
      <c r="L1272" s="98"/>
      <c r="M1272" s="79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  <c r="X1272" s="80"/>
      <c r="Y1272" s="79"/>
      <c r="Z1272" s="81"/>
      <c r="AA1272" s="82"/>
      <c r="AB1272" s="83"/>
      <c r="AC1272" s="82"/>
      <c r="AD1272" s="84"/>
    </row>
    <row r="1273" spans="1:30" s="85" customFormat="1" ht="21" hidden="1" x14ac:dyDescent="0.35">
      <c r="A1273" s="104" t="s">
        <v>138</v>
      </c>
      <c r="B1273" s="104"/>
      <c r="C1273" s="96" t="s">
        <v>139</v>
      </c>
      <c r="D1273" s="152">
        <f t="shared" si="84"/>
        <v>41578</v>
      </c>
      <c r="E1273" s="98">
        <f t="shared" si="85"/>
        <v>0</v>
      </c>
      <c r="F1273" s="98"/>
      <c r="G1273" s="98"/>
      <c r="H1273" s="98"/>
      <c r="I1273" s="98"/>
      <c r="J1273" s="98"/>
      <c r="K1273" s="98">
        <v>41578</v>
      </c>
      <c r="L1273" s="98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80"/>
      <c r="Y1273" s="79"/>
      <c r="Z1273" s="81"/>
      <c r="AA1273" s="82"/>
      <c r="AB1273" s="83"/>
      <c r="AC1273" s="82"/>
      <c r="AD1273" s="84"/>
    </row>
    <row r="1274" spans="1:30" s="85" customFormat="1" ht="21" hidden="1" x14ac:dyDescent="0.35">
      <c r="A1274" s="104" t="s">
        <v>140</v>
      </c>
      <c r="B1274" s="104"/>
      <c r="C1274" s="96" t="s">
        <v>141</v>
      </c>
      <c r="D1274" s="152">
        <f t="shared" si="84"/>
        <v>83154</v>
      </c>
      <c r="E1274" s="98">
        <f t="shared" si="85"/>
        <v>0</v>
      </c>
      <c r="F1274" s="98"/>
      <c r="G1274" s="98"/>
      <c r="H1274" s="98"/>
      <c r="I1274" s="98"/>
      <c r="J1274" s="98"/>
      <c r="K1274" s="98">
        <v>83154</v>
      </c>
      <c r="L1274" s="98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80"/>
      <c r="Y1274" s="79"/>
      <c r="Z1274" s="81"/>
      <c r="AA1274" s="82"/>
      <c r="AB1274" s="83"/>
      <c r="AC1274" s="82"/>
      <c r="AD1274" s="84"/>
    </row>
    <row r="1275" spans="1:30" s="85" customFormat="1" ht="21" hidden="1" x14ac:dyDescent="0.35">
      <c r="A1275" s="104" t="s">
        <v>142</v>
      </c>
      <c r="B1275" s="104"/>
      <c r="C1275" s="96" t="s">
        <v>143</v>
      </c>
      <c r="D1275" s="152">
        <f t="shared" si="84"/>
        <v>51972</v>
      </c>
      <c r="E1275" s="98">
        <f t="shared" si="85"/>
        <v>0</v>
      </c>
      <c r="F1275" s="98"/>
      <c r="G1275" s="98"/>
      <c r="H1275" s="98"/>
      <c r="I1275" s="98"/>
      <c r="J1275" s="98"/>
      <c r="K1275" s="98">
        <v>51972</v>
      </c>
      <c r="L1275" s="98"/>
      <c r="M1275" s="79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  <c r="X1275" s="80"/>
      <c r="Y1275" s="79"/>
      <c r="Z1275" s="81"/>
      <c r="AA1275" s="82"/>
      <c r="AB1275" s="83"/>
      <c r="AC1275" s="82"/>
      <c r="AD1275" s="84"/>
    </row>
    <row r="1276" spans="1:30" s="85" customFormat="1" ht="21" hidden="1" x14ac:dyDescent="0.35">
      <c r="A1276" s="104" t="s">
        <v>144</v>
      </c>
      <c r="B1276" s="104"/>
      <c r="C1276" s="96" t="s">
        <v>145</v>
      </c>
      <c r="D1276" s="152">
        <f t="shared" si="84"/>
        <v>41578</v>
      </c>
      <c r="E1276" s="98">
        <f t="shared" si="85"/>
        <v>0</v>
      </c>
      <c r="F1276" s="98"/>
      <c r="G1276" s="98"/>
      <c r="H1276" s="98"/>
      <c r="I1276" s="98"/>
      <c r="J1276" s="98"/>
      <c r="K1276" s="98">
        <v>41578</v>
      </c>
      <c r="L1276" s="98"/>
      <c r="M1276" s="79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  <c r="X1276" s="80"/>
      <c r="Y1276" s="79"/>
      <c r="Z1276" s="81"/>
      <c r="AA1276" s="82"/>
      <c r="AB1276" s="83"/>
      <c r="AC1276" s="82"/>
      <c r="AD1276" s="84"/>
    </row>
    <row r="1277" spans="1:30" s="85" customFormat="1" ht="21" hidden="1" x14ac:dyDescent="0.35">
      <c r="A1277" s="104" t="s">
        <v>146</v>
      </c>
      <c r="B1277" s="104"/>
      <c r="C1277" s="96" t="s">
        <v>147</v>
      </c>
      <c r="D1277" s="152">
        <f t="shared" ref="D1277:D1281" si="86">E1277+K1277</f>
        <v>0</v>
      </c>
      <c r="E1277" s="98">
        <f t="shared" ref="E1277:E1281" si="87">O1277</f>
        <v>0</v>
      </c>
      <c r="F1277" s="98"/>
      <c r="G1277" s="98"/>
      <c r="H1277" s="98"/>
      <c r="I1277" s="98"/>
      <c r="J1277" s="98"/>
      <c r="K1277" s="98"/>
      <c r="L1277" s="98"/>
      <c r="M1277" s="79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  <c r="X1277" s="80"/>
      <c r="Y1277" s="79"/>
      <c r="Z1277" s="81"/>
      <c r="AA1277" s="82"/>
      <c r="AB1277" s="83"/>
      <c r="AC1277" s="82"/>
      <c r="AD1277" s="84"/>
    </row>
    <row r="1278" spans="1:30" s="85" customFormat="1" ht="21" hidden="1" x14ac:dyDescent="0.35">
      <c r="A1278" s="104" t="s">
        <v>148</v>
      </c>
      <c r="B1278" s="104"/>
      <c r="C1278" s="96" t="s">
        <v>149</v>
      </c>
      <c r="D1278" s="152">
        <f t="shared" si="86"/>
        <v>83154</v>
      </c>
      <c r="E1278" s="98">
        <f t="shared" si="87"/>
        <v>0</v>
      </c>
      <c r="F1278" s="98"/>
      <c r="G1278" s="98"/>
      <c r="H1278" s="98"/>
      <c r="I1278" s="98"/>
      <c r="J1278" s="98"/>
      <c r="K1278" s="98">
        <v>83154</v>
      </c>
      <c r="L1278" s="98"/>
      <c r="M1278" s="79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  <c r="X1278" s="80"/>
      <c r="Y1278" s="79"/>
      <c r="Z1278" s="81"/>
      <c r="AA1278" s="82"/>
      <c r="AB1278" s="83"/>
      <c r="AC1278" s="82"/>
      <c r="AD1278" s="84"/>
    </row>
    <row r="1279" spans="1:30" s="85" customFormat="1" ht="21" hidden="1" x14ac:dyDescent="0.35">
      <c r="A1279" s="104" t="s">
        <v>150</v>
      </c>
      <c r="B1279" s="104"/>
      <c r="C1279" s="96" t="s">
        <v>151</v>
      </c>
      <c r="D1279" s="152">
        <f t="shared" si="86"/>
        <v>0</v>
      </c>
      <c r="E1279" s="98">
        <f t="shared" si="87"/>
        <v>0</v>
      </c>
      <c r="F1279" s="98"/>
      <c r="G1279" s="98"/>
      <c r="H1279" s="98"/>
      <c r="I1279" s="98"/>
      <c r="J1279" s="98"/>
      <c r="K1279" s="98"/>
      <c r="L1279" s="98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X1279" s="80"/>
      <c r="Y1279" s="79"/>
      <c r="Z1279" s="81"/>
      <c r="AA1279" s="82"/>
      <c r="AB1279" s="83"/>
      <c r="AC1279" s="82"/>
      <c r="AD1279" s="84"/>
    </row>
    <row r="1280" spans="1:30" s="85" customFormat="1" ht="21" hidden="1" x14ac:dyDescent="0.35">
      <c r="A1280" s="104" t="s">
        <v>152</v>
      </c>
      <c r="B1280" s="104"/>
      <c r="C1280" s="96" t="s">
        <v>153</v>
      </c>
      <c r="D1280" s="152">
        <f t="shared" si="86"/>
        <v>0</v>
      </c>
      <c r="E1280" s="98">
        <f t="shared" si="87"/>
        <v>0</v>
      </c>
      <c r="F1280" s="98"/>
      <c r="G1280" s="98"/>
      <c r="H1280" s="98"/>
      <c r="I1280" s="98"/>
      <c r="J1280" s="98"/>
      <c r="K1280" s="98"/>
      <c r="L1280" s="98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80"/>
      <c r="Y1280" s="79"/>
      <c r="Z1280" s="81"/>
      <c r="AA1280" s="82"/>
      <c r="AB1280" s="83"/>
      <c r="AC1280" s="82"/>
      <c r="AD1280" s="84"/>
    </row>
    <row r="1281" spans="1:30" s="85" customFormat="1" ht="21" hidden="1" x14ac:dyDescent="0.35">
      <c r="A1281" s="104" t="s">
        <v>0</v>
      </c>
      <c r="B1281" s="104"/>
      <c r="C1281" s="100" t="s">
        <v>154</v>
      </c>
      <c r="D1281" s="152">
        <f t="shared" si="86"/>
        <v>0</v>
      </c>
      <c r="E1281" s="98">
        <f t="shared" si="87"/>
        <v>0</v>
      </c>
      <c r="F1281" s="98"/>
      <c r="G1281" s="98"/>
      <c r="H1281" s="98"/>
      <c r="I1281" s="98"/>
      <c r="J1281" s="98"/>
      <c r="K1281" s="98"/>
      <c r="L1281" s="98"/>
      <c r="M1281" s="79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  <c r="X1281" s="80"/>
      <c r="Y1281" s="79"/>
      <c r="Z1281" s="81"/>
      <c r="AA1281" s="82"/>
      <c r="AB1281" s="83"/>
      <c r="AC1281" s="82"/>
      <c r="AD1281" s="84"/>
    </row>
    <row r="1282" spans="1:30" s="85" customFormat="1" ht="54" hidden="1" x14ac:dyDescent="0.35">
      <c r="A1282" s="92">
        <v>3719490</v>
      </c>
      <c r="B1282" s="92">
        <v>9490</v>
      </c>
      <c r="C1282" s="108" t="s">
        <v>257</v>
      </c>
      <c r="D1282" s="153">
        <f t="shared" ref="D1282:D1297" si="88">E1282</f>
        <v>0</v>
      </c>
      <c r="E1282" s="98">
        <f t="shared" ref="E1282:E1297" si="89">F1282</f>
        <v>0</v>
      </c>
      <c r="F1282" s="98"/>
      <c r="G1282" s="98"/>
      <c r="H1282" s="98"/>
      <c r="I1282" s="98"/>
      <c r="J1282" s="98"/>
      <c r="K1282" s="98"/>
      <c r="L1282" s="98"/>
      <c r="M1282" s="79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  <c r="X1282" s="80"/>
      <c r="Y1282" s="79"/>
      <c r="Z1282" s="81"/>
      <c r="AA1282" s="82"/>
      <c r="AB1282" s="83"/>
      <c r="AC1282" s="82"/>
      <c r="AD1282" s="84"/>
    </row>
    <row r="1283" spans="1:30" s="85" customFormat="1" ht="21" hidden="1" x14ac:dyDescent="0.35">
      <c r="A1283" s="104"/>
      <c r="B1283" s="104"/>
      <c r="C1283" s="109" t="s">
        <v>256</v>
      </c>
      <c r="D1283" s="152">
        <f t="shared" si="88"/>
        <v>0</v>
      </c>
      <c r="E1283" s="98">
        <f t="shared" si="89"/>
        <v>0</v>
      </c>
      <c r="F1283" s="98"/>
      <c r="G1283" s="98"/>
      <c r="H1283" s="98"/>
      <c r="I1283" s="98"/>
      <c r="J1283" s="98"/>
      <c r="K1283" s="98"/>
      <c r="L1283" s="98"/>
      <c r="M1283" s="79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  <c r="X1283" s="80"/>
      <c r="Y1283" s="79"/>
      <c r="Z1283" s="81"/>
      <c r="AA1283" s="82"/>
      <c r="AB1283" s="83"/>
      <c r="AC1283" s="82"/>
      <c r="AD1283" s="84"/>
    </row>
    <row r="1284" spans="1:30" s="85" customFormat="1" ht="21" hidden="1" x14ac:dyDescent="0.35">
      <c r="A1284" s="104" t="s">
        <v>16</v>
      </c>
      <c r="B1284" s="104"/>
      <c r="C1284" s="96" t="s">
        <v>17</v>
      </c>
      <c r="D1284" s="152">
        <f t="shared" si="88"/>
        <v>0</v>
      </c>
      <c r="E1284" s="98">
        <f t="shared" si="89"/>
        <v>0</v>
      </c>
      <c r="F1284" s="98"/>
      <c r="G1284" s="98"/>
      <c r="H1284" s="98"/>
      <c r="I1284" s="98"/>
      <c r="J1284" s="98"/>
      <c r="K1284" s="98"/>
      <c r="L1284" s="98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80"/>
      <c r="Y1284" s="79"/>
      <c r="Z1284" s="81"/>
      <c r="AA1284" s="82"/>
      <c r="AB1284" s="83"/>
      <c r="AC1284" s="82"/>
      <c r="AD1284" s="84"/>
    </row>
    <row r="1285" spans="1:30" s="85" customFormat="1" ht="21" hidden="1" x14ac:dyDescent="0.35">
      <c r="A1285" s="104" t="s">
        <v>18</v>
      </c>
      <c r="B1285" s="104"/>
      <c r="C1285" s="96" t="s">
        <v>19</v>
      </c>
      <c r="D1285" s="152">
        <f t="shared" si="88"/>
        <v>0</v>
      </c>
      <c r="E1285" s="98">
        <f t="shared" si="89"/>
        <v>0</v>
      </c>
      <c r="F1285" s="98"/>
      <c r="G1285" s="98"/>
      <c r="H1285" s="98"/>
      <c r="I1285" s="98"/>
      <c r="J1285" s="98"/>
      <c r="K1285" s="98"/>
      <c r="L1285" s="98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80"/>
      <c r="Y1285" s="79"/>
      <c r="Z1285" s="81"/>
      <c r="AA1285" s="82"/>
      <c r="AB1285" s="83"/>
      <c r="AC1285" s="82"/>
      <c r="AD1285" s="84"/>
    </row>
    <row r="1286" spans="1:30" s="85" customFormat="1" ht="21" hidden="1" x14ac:dyDescent="0.35">
      <c r="A1286" s="104" t="s">
        <v>20</v>
      </c>
      <c r="B1286" s="104"/>
      <c r="C1286" s="96" t="s">
        <v>21</v>
      </c>
      <c r="D1286" s="152">
        <f t="shared" si="88"/>
        <v>0</v>
      </c>
      <c r="E1286" s="98">
        <f t="shared" si="89"/>
        <v>0</v>
      </c>
      <c r="F1286" s="98"/>
      <c r="G1286" s="98"/>
      <c r="H1286" s="98"/>
      <c r="I1286" s="98"/>
      <c r="J1286" s="98"/>
      <c r="K1286" s="98"/>
      <c r="L1286" s="98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80"/>
      <c r="Y1286" s="79"/>
      <c r="Z1286" s="81"/>
      <c r="AA1286" s="82"/>
      <c r="AB1286" s="83"/>
      <c r="AC1286" s="82"/>
      <c r="AD1286" s="84"/>
    </row>
    <row r="1287" spans="1:30" s="85" customFormat="1" ht="21" hidden="1" x14ac:dyDescent="0.35">
      <c r="A1287" s="104" t="s">
        <v>22</v>
      </c>
      <c r="B1287" s="104"/>
      <c r="C1287" s="96" t="s">
        <v>23</v>
      </c>
      <c r="D1287" s="152">
        <f t="shared" si="88"/>
        <v>0</v>
      </c>
      <c r="E1287" s="98">
        <f t="shared" si="89"/>
        <v>0</v>
      </c>
      <c r="F1287" s="98"/>
      <c r="G1287" s="98"/>
      <c r="H1287" s="98"/>
      <c r="I1287" s="98"/>
      <c r="J1287" s="98"/>
      <c r="K1287" s="98"/>
      <c r="L1287" s="98"/>
      <c r="M1287" s="79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  <c r="X1287" s="80"/>
      <c r="Y1287" s="79"/>
      <c r="Z1287" s="81"/>
      <c r="AA1287" s="82"/>
      <c r="AB1287" s="83"/>
      <c r="AC1287" s="82"/>
      <c r="AD1287" s="84"/>
    </row>
    <row r="1288" spans="1:30" s="85" customFormat="1" ht="21" hidden="1" x14ac:dyDescent="0.35">
      <c r="A1288" s="104" t="s">
        <v>24</v>
      </c>
      <c r="B1288" s="104"/>
      <c r="C1288" s="96" t="s">
        <v>25</v>
      </c>
      <c r="D1288" s="152">
        <f t="shared" si="88"/>
        <v>0</v>
      </c>
      <c r="E1288" s="98">
        <f t="shared" si="89"/>
        <v>0</v>
      </c>
      <c r="F1288" s="98"/>
      <c r="G1288" s="98"/>
      <c r="H1288" s="98"/>
      <c r="I1288" s="98"/>
      <c r="J1288" s="98"/>
      <c r="K1288" s="98"/>
      <c r="L1288" s="98"/>
      <c r="M1288" s="79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  <c r="X1288" s="80"/>
      <c r="Y1288" s="79"/>
      <c r="Z1288" s="81"/>
      <c r="AA1288" s="82"/>
      <c r="AB1288" s="83"/>
      <c r="AC1288" s="82"/>
      <c r="AD1288" s="84"/>
    </row>
    <row r="1289" spans="1:30" s="85" customFormat="1" ht="21" hidden="1" x14ac:dyDescent="0.35">
      <c r="A1289" s="104" t="s">
        <v>26</v>
      </c>
      <c r="B1289" s="104"/>
      <c r="C1289" s="96" t="s">
        <v>27</v>
      </c>
      <c r="D1289" s="152">
        <f t="shared" si="88"/>
        <v>0</v>
      </c>
      <c r="E1289" s="98">
        <f t="shared" si="89"/>
        <v>0</v>
      </c>
      <c r="F1289" s="98"/>
      <c r="G1289" s="98"/>
      <c r="H1289" s="98"/>
      <c r="I1289" s="98"/>
      <c r="J1289" s="98"/>
      <c r="K1289" s="98"/>
      <c r="L1289" s="98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80"/>
      <c r="Y1289" s="79"/>
      <c r="Z1289" s="81"/>
      <c r="AA1289" s="82"/>
      <c r="AB1289" s="83"/>
      <c r="AC1289" s="82"/>
      <c r="AD1289" s="84"/>
    </row>
    <row r="1290" spans="1:30" s="85" customFormat="1" ht="21" hidden="1" x14ac:dyDescent="0.35">
      <c r="A1290" s="104" t="s">
        <v>28</v>
      </c>
      <c r="B1290" s="104"/>
      <c r="C1290" s="96" t="s">
        <v>29</v>
      </c>
      <c r="D1290" s="152">
        <f t="shared" si="88"/>
        <v>0</v>
      </c>
      <c r="E1290" s="98">
        <f t="shared" si="89"/>
        <v>0</v>
      </c>
      <c r="F1290" s="98"/>
      <c r="G1290" s="98"/>
      <c r="H1290" s="98"/>
      <c r="I1290" s="98"/>
      <c r="J1290" s="98"/>
      <c r="K1290" s="98"/>
      <c r="L1290" s="98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80"/>
      <c r="Y1290" s="79"/>
      <c r="Z1290" s="81"/>
      <c r="AA1290" s="82"/>
      <c r="AB1290" s="83"/>
      <c r="AC1290" s="82"/>
      <c r="AD1290" s="84"/>
    </row>
    <row r="1291" spans="1:30" s="85" customFormat="1" ht="21" hidden="1" x14ac:dyDescent="0.35">
      <c r="A1291" s="104" t="s">
        <v>30</v>
      </c>
      <c r="B1291" s="104"/>
      <c r="C1291" s="96" t="s">
        <v>31</v>
      </c>
      <c r="D1291" s="152">
        <f t="shared" si="88"/>
        <v>0</v>
      </c>
      <c r="E1291" s="98">
        <f t="shared" si="89"/>
        <v>0</v>
      </c>
      <c r="F1291" s="98"/>
      <c r="G1291" s="98"/>
      <c r="H1291" s="98"/>
      <c r="I1291" s="98"/>
      <c r="J1291" s="98"/>
      <c r="K1291" s="98"/>
      <c r="L1291" s="98"/>
      <c r="M1291" s="79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  <c r="X1291" s="80"/>
      <c r="Y1291" s="79"/>
      <c r="Z1291" s="81"/>
      <c r="AA1291" s="82"/>
      <c r="AB1291" s="83"/>
      <c r="AC1291" s="82"/>
      <c r="AD1291" s="84"/>
    </row>
    <row r="1292" spans="1:30" s="85" customFormat="1" ht="21" hidden="1" x14ac:dyDescent="0.35">
      <c r="A1292" s="104" t="s">
        <v>32</v>
      </c>
      <c r="B1292" s="104"/>
      <c r="C1292" s="96" t="s">
        <v>33</v>
      </c>
      <c r="D1292" s="152">
        <f t="shared" si="88"/>
        <v>0</v>
      </c>
      <c r="E1292" s="98">
        <f t="shared" si="89"/>
        <v>0</v>
      </c>
      <c r="F1292" s="98"/>
      <c r="G1292" s="98"/>
      <c r="H1292" s="98"/>
      <c r="I1292" s="98"/>
      <c r="J1292" s="98"/>
      <c r="K1292" s="98"/>
      <c r="L1292" s="98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80"/>
      <c r="Y1292" s="79"/>
      <c r="Z1292" s="81"/>
      <c r="AA1292" s="82"/>
      <c r="AB1292" s="83"/>
      <c r="AC1292" s="82"/>
      <c r="AD1292" s="84"/>
    </row>
    <row r="1293" spans="1:30" s="85" customFormat="1" ht="21" hidden="1" x14ac:dyDescent="0.35">
      <c r="A1293" s="104" t="s">
        <v>34</v>
      </c>
      <c r="B1293" s="104"/>
      <c r="C1293" s="96" t="s">
        <v>35</v>
      </c>
      <c r="D1293" s="152">
        <f t="shared" si="88"/>
        <v>0</v>
      </c>
      <c r="E1293" s="98">
        <f t="shared" si="89"/>
        <v>0</v>
      </c>
      <c r="F1293" s="98"/>
      <c r="G1293" s="98"/>
      <c r="H1293" s="98"/>
      <c r="I1293" s="98"/>
      <c r="J1293" s="98"/>
      <c r="K1293" s="98"/>
      <c r="L1293" s="98"/>
      <c r="M1293" s="79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  <c r="X1293" s="80"/>
      <c r="Y1293" s="79"/>
      <c r="Z1293" s="81"/>
      <c r="AA1293" s="82"/>
      <c r="AB1293" s="83"/>
      <c r="AC1293" s="82"/>
      <c r="AD1293" s="84"/>
    </row>
    <row r="1294" spans="1:30" s="85" customFormat="1" ht="21" hidden="1" x14ac:dyDescent="0.35">
      <c r="A1294" s="104" t="s">
        <v>36</v>
      </c>
      <c r="B1294" s="104"/>
      <c r="C1294" s="96" t="s">
        <v>37</v>
      </c>
      <c r="D1294" s="152">
        <f t="shared" si="88"/>
        <v>0</v>
      </c>
      <c r="E1294" s="98">
        <f t="shared" si="89"/>
        <v>0</v>
      </c>
      <c r="F1294" s="98"/>
      <c r="G1294" s="98"/>
      <c r="H1294" s="98"/>
      <c r="I1294" s="98"/>
      <c r="J1294" s="98"/>
      <c r="K1294" s="98"/>
      <c r="L1294" s="98"/>
      <c r="M1294" s="79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  <c r="X1294" s="80"/>
      <c r="Y1294" s="79"/>
      <c r="Z1294" s="81"/>
      <c r="AA1294" s="82"/>
      <c r="AB1294" s="83"/>
      <c r="AC1294" s="82"/>
      <c r="AD1294" s="84"/>
    </row>
    <row r="1295" spans="1:30" s="85" customFormat="1" ht="21" hidden="1" x14ac:dyDescent="0.35">
      <c r="A1295" s="104" t="s">
        <v>38</v>
      </c>
      <c r="B1295" s="104"/>
      <c r="C1295" s="96" t="s">
        <v>39</v>
      </c>
      <c r="D1295" s="152">
        <f t="shared" si="88"/>
        <v>0</v>
      </c>
      <c r="E1295" s="98">
        <f t="shared" si="89"/>
        <v>0</v>
      </c>
      <c r="F1295" s="98"/>
      <c r="G1295" s="98"/>
      <c r="H1295" s="98"/>
      <c r="I1295" s="98"/>
      <c r="J1295" s="98"/>
      <c r="K1295" s="98"/>
      <c r="L1295" s="98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80"/>
      <c r="Y1295" s="79"/>
      <c r="Z1295" s="81"/>
      <c r="AA1295" s="82"/>
      <c r="AB1295" s="83"/>
      <c r="AC1295" s="82"/>
      <c r="AD1295" s="84"/>
    </row>
    <row r="1296" spans="1:30" s="85" customFormat="1" ht="21" hidden="1" x14ac:dyDescent="0.35">
      <c r="A1296" s="104" t="s">
        <v>40</v>
      </c>
      <c r="B1296" s="104"/>
      <c r="C1296" s="96" t="s">
        <v>41</v>
      </c>
      <c r="D1296" s="152">
        <f t="shared" si="88"/>
        <v>0</v>
      </c>
      <c r="E1296" s="98">
        <f t="shared" si="89"/>
        <v>0</v>
      </c>
      <c r="F1296" s="98"/>
      <c r="G1296" s="98"/>
      <c r="H1296" s="98"/>
      <c r="I1296" s="98"/>
      <c r="J1296" s="98"/>
      <c r="K1296" s="98"/>
      <c r="L1296" s="98"/>
      <c r="M1296" s="79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  <c r="X1296" s="80"/>
      <c r="Y1296" s="79"/>
      <c r="Z1296" s="81"/>
      <c r="AA1296" s="82"/>
      <c r="AB1296" s="83"/>
      <c r="AC1296" s="82"/>
      <c r="AD1296" s="84"/>
    </row>
    <row r="1297" spans="1:30" s="85" customFormat="1" ht="21" hidden="1" x14ac:dyDescent="0.35">
      <c r="A1297" s="104" t="s">
        <v>42</v>
      </c>
      <c r="B1297" s="104"/>
      <c r="C1297" s="96" t="s">
        <v>43</v>
      </c>
      <c r="D1297" s="152">
        <f t="shared" si="88"/>
        <v>0</v>
      </c>
      <c r="E1297" s="98">
        <f t="shared" si="89"/>
        <v>0</v>
      </c>
      <c r="F1297" s="98"/>
      <c r="G1297" s="98"/>
      <c r="H1297" s="98"/>
      <c r="I1297" s="98"/>
      <c r="J1297" s="98"/>
      <c r="K1297" s="98"/>
      <c r="L1297" s="98"/>
      <c r="M1297" s="79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  <c r="X1297" s="80"/>
      <c r="Y1297" s="79"/>
      <c r="Z1297" s="81"/>
      <c r="AA1297" s="82"/>
      <c r="AB1297" s="83"/>
      <c r="AC1297" s="82"/>
      <c r="AD1297" s="84"/>
    </row>
    <row r="1298" spans="1:30" s="85" customFormat="1" ht="21" hidden="1" x14ac:dyDescent="0.35">
      <c r="A1298" s="104" t="s">
        <v>44</v>
      </c>
      <c r="B1298" s="104"/>
      <c r="C1298" s="96" t="s">
        <v>45</v>
      </c>
      <c r="D1298" s="152">
        <f t="shared" ref="D1298:D1378" si="90">E1298</f>
        <v>0</v>
      </c>
      <c r="E1298" s="98">
        <f t="shared" ref="E1298:E1378" si="91">F1298</f>
        <v>0</v>
      </c>
      <c r="F1298" s="98"/>
      <c r="G1298" s="98"/>
      <c r="H1298" s="98"/>
      <c r="I1298" s="98"/>
      <c r="J1298" s="98"/>
      <c r="K1298" s="98"/>
      <c r="L1298" s="98"/>
      <c r="M1298" s="79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  <c r="X1298" s="80"/>
      <c r="Y1298" s="79"/>
      <c r="Z1298" s="81"/>
      <c r="AA1298" s="82"/>
      <c r="AB1298" s="83"/>
      <c r="AC1298" s="82"/>
      <c r="AD1298" s="84"/>
    </row>
    <row r="1299" spans="1:30" s="85" customFormat="1" ht="21" hidden="1" x14ac:dyDescent="0.35">
      <c r="A1299" s="104" t="s">
        <v>46</v>
      </c>
      <c r="B1299" s="104"/>
      <c r="C1299" s="96" t="s">
        <v>47</v>
      </c>
      <c r="D1299" s="152">
        <f t="shared" si="90"/>
        <v>0</v>
      </c>
      <c r="E1299" s="98">
        <f t="shared" si="91"/>
        <v>0</v>
      </c>
      <c r="F1299" s="98"/>
      <c r="G1299" s="98"/>
      <c r="H1299" s="98"/>
      <c r="I1299" s="98"/>
      <c r="J1299" s="98"/>
      <c r="K1299" s="98"/>
      <c r="L1299" s="98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80"/>
      <c r="Y1299" s="79"/>
      <c r="Z1299" s="81"/>
      <c r="AA1299" s="82"/>
      <c r="AB1299" s="83"/>
      <c r="AC1299" s="82"/>
      <c r="AD1299" s="84"/>
    </row>
    <row r="1300" spans="1:30" s="85" customFormat="1" ht="21" hidden="1" x14ac:dyDescent="0.35">
      <c r="A1300" s="104" t="s">
        <v>48</v>
      </c>
      <c r="B1300" s="104"/>
      <c r="C1300" s="96" t="s">
        <v>49</v>
      </c>
      <c r="D1300" s="152">
        <f t="shared" si="90"/>
        <v>0</v>
      </c>
      <c r="E1300" s="98">
        <f t="shared" si="91"/>
        <v>0</v>
      </c>
      <c r="F1300" s="98"/>
      <c r="G1300" s="98"/>
      <c r="H1300" s="98"/>
      <c r="I1300" s="98"/>
      <c r="J1300" s="98"/>
      <c r="K1300" s="98"/>
      <c r="L1300" s="98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X1300" s="80"/>
      <c r="Y1300" s="79"/>
      <c r="Z1300" s="81"/>
      <c r="AA1300" s="82"/>
      <c r="AB1300" s="83"/>
      <c r="AC1300" s="82"/>
      <c r="AD1300" s="84"/>
    </row>
    <row r="1301" spans="1:30" s="85" customFormat="1" ht="21" hidden="1" x14ac:dyDescent="0.35">
      <c r="A1301" s="104" t="s">
        <v>50</v>
      </c>
      <c r="B1301" s="104"/>
      <c r="C1301" s="96" t="s">
        <v>51</v>
      </c>
      <c r="D1301" s="152">
        <f t="shared" si="90"/>
        <v>0</v>
      </c>
      <c r="E1301" s="98">
        <f t="shared" si="91"/>
        <v>0</v>
      </c>
      <c r="F1301" s="98"/>
      <c r="G1301" s="98"/>
      <c r="H1301" s="98"/>
      <c r="I1301" s="98"/>
      <c r="J1301" s="98"/>
      <c r="K1301" s="98"/>
      <c r="L1301" s="98"/>
      <c r="M1301" s="79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  <c r="X1301" s="80"/>
      <c r="Y1301" s="79"/>
      <c r="Z1301" s="81"/>
      <c r="AA1301" s="82"/>
      <c r="AB1301" s="83"/>
      <c r="AC1301" s="82"/>
      <c r="AD1301" s="84"/>
    </row>
    <row r="1302" spans="1:30" s="85" customFormat="1" ht="21" hidden="1" x14ac:dyDescent="0.35">
      <c r="A1302" s="104" t="s">
        <v>52</v>
      </c>
      <c r="B1302" s="104"/>
      <c r="C1302" s="96" t="s">
        <v>53</v>
      </c>
      <c r="D1302" s="152">
        <f t="shared" si="90"/>
        <v>0</v>
      </c>
      <c r="E1302" s="98">
        <f t="shared" si="91"/>
        <v>0</v>
      </c>
      <c r="F1302" s="98"/>
      <c r="G1302" s="98"/>
      <c r="H1302" s="98"/>
      <c r="I1302" s="98"/>
      <c r="J1302" s="98"/>
      <c r="K1302" s="98"/>
      <c r="L1302" s="98"/>
      <c r="M1302" s="79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  <c r="X1302" s="80"/>
      <c r="Y1302" s="79"/>
      <c r="Z1302" s="81"/>
      <c r="AA1302" s="82"/>
      <c r="AB1302" s="83"/>
      <c r="AC1302" s="82"/>
      <c r="AD1302" s="84"/>
    </row>
    <row r="1303" spans="1:30" s="85" customFormat="1" ht="21" hidden="1" x14ac:dyDescent="0.35">
      <c r="A1303" s="104" t="s">
        <v>54</v>
      </c>
      <c r="B1303" s="104"/>
      <c r="C1303" s="96" t="s">
        <v>55</v>
      </c>
      <c r="D1303" s="152">
        <f t="shared" si="90"/>
        <v>0</v>
      </c>
      <c r="E1303" s="98">
        <f t="shared" si="91"/>
        <v>0</v>
      </c>
      <c r="F1303" s="98"/>
      <c r="G1303" s="98"/>
      <c r="H1303" s="98"/>
      <c r="I1303" s="98"/>
      <c r="J1303" s="98"/>
      <c r="K1303" s="98"/>
      <c r="L1303" s="98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80"/>
      <c r="Y1303" s="79"/>
      <c r="Z1303" s="81"/>
      <c r="AA1303" s="82"/>
      <c r="AB1303" s="83"/>
      <c r="AC1303" s="82"/>
      <c r="AD1303" s="84"/>
    </row>
    <row r="1304" spans="1:30" s="85" customFormat="1" ht="21" hidden="1" x14ac:dyDescent="0.35">
      <c r="A1304" s="104" t="s">
        <v>56</v>
      </c>
      <c r="B1304" s="104"/>
      <c r="C1304" s="96" t="s">
        <v>57</v>
      </c>
      <c r="D1304" s="152">
        <f t="shared" si="90"/>
        <v>0</v>
      </c>
      <c r="E1304" s="98">
        <f t="shared" si="91"/>
        <v>0</v>
      </c>
      <c r="F1304" s="98"/>
      <c r="G1304" s="98"/>
      <c r="H1304" s="98"/>
      <c r="I1304" s="98"/>
      <c r="J1304" s="98"/>
      <c r="K1304" s="98"/>
      <c r="L1304" s="98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80"/>
      <c r="Y1304" s="79"/>
      <c r="Z1304" s="81"/>
      <c r="AA1304" s="82"/>
      <c r="AB1304" s="83"/>
      <c r="AC1304" s="82"/>
      <c r="AD1304" s="84"/>
    </row>
    <row r="1305" spans="1:30" s="85" customFormat="1" ht="21" hidden="1" x14ac:dyDescent="0.35">
      <c r="A1305" s="104" t="s">
        <v>58</v>
      </c>
      <c r="B1305" s="104"/>
      <c r="C1305" s="96" t="s">
        <v>59</v>
      </c>
      <c r="D1305" s="152">
        <f t="shared" si="90"/>
        <v>0</v>
      </c>
      <c r="E1305" s="98">
        <f t="shared" si="91"/>
        <v>0</v>
      </c>
      <c r="F1305" s="98"/>
      <c r="G1305" s="98"/>
      <c r="H1305" s="98"/>
      <c r="I1305" s="98"/>
      <c r="J1305" s="98"/>
      <c r="K1305" s="98"/>
      <c r="L1305" s="98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80"/>
      <c r="Y1305" s="79"/>
      <c r="Z1305" s="81"/>
      <c r="AA1305" s="82"/>
      <c r="AB1305" s="83"/>
      <c r="AC1305" s="82"/>
      <c r="AD1305" s="84"/>
    </row>
    <row r="1306" spans="1:30" s="85" customFormat="1" ht="21" hidden="1" x14ac:dyDescent="0.35">
      <c r="A1306" s="104" t="s">
        <v>60</v>
      </c>
      <c r="B1306" s="104"/>
      <c r="C1306" s="96" t="s">
        <v>61</v>
      </c>
      <c r="D1306" s="152">
        <f t="shared" si="90"/>
        <v>0</v>
      </c>
      <c r="E1306" s="98">
        <f t="shared" si="91"/>
        <v>0</v>
      </c>
      <c r="F1306" s="98"/>
      <c r="G1306" s="98"/>
      <c r="H1306" s="98"/>
      <c r="I1306" s="98"/>
      <c r="J1306" s="98"/>
      <c r="K1306" s="98"/>
      <c r="L1306" s="98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X1306" s="80"/>
      <c r="Y1306" s="79"/>
      <c r="Z1306" s="81"/>
      <c r="AA1306" s="82"/>
      <c r="AB1306" s="83"/>
      <c r="AC1306" s="82"/>
      <c r="AD1306" s="84"/>
    </row>
    <row r="1307" spans="1:30" s="85" customFormat="1" ht="21" hidden="1" x14ac:dyDescent="0.35">
      <c r="A1307" s="104" t="s">
        <v>62</v>
      </c>
      <c r="B1307" s="104"/>
      <c r="C1307" s="96" t="s">
        <v>63</v>
      </c>
      <c r="D1307" s="152">
        <f t="shared" si="90"/>
        <v>0</v>
      </c>
      <c r="E1307" s="98">
        <f t="shared" si="91"/>
        <v>0</v>
      </c>
      <c r="F1307" s="98"/>
      <c r="G1307" s="98"/>
      <c r="H1307" s="98"/>
      <c r="I1307" s="98"/>
      <c r="J1307" s="98"/>
      <c r="K1307" s="98"/>
      <c r="L1307" s="98"/>
      <c r="M1307" s="79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  <c r="X1307" s="80"/>
      <c r="Y1307" s="79"/>
      <c r="Z1307" s="81"/>
      <c r="AA1307" s="82"/>
      <c r="AB1307" s="83"/>
      <c r="AC1307" s="82"/>
      <c r="AD1307" s="84"/>
    </row>
    <row r="1308" spans="1:30" s="85" customFormat="1" ht="21" hidden="1" x14ac:dyDescent="0.35">
      <c r="A1308" s="104" t="s">
        <v>64</v>
      </c>
      <c r="B1308" s="104"/>
      <c r="C1308" s="96" t="s">
        <v>65</v>
      </c>
      <c r="D1308" s="152">
        <f t="shared" si="90"/>
        <v>0</v>
      </c>
      <c r="E1308" s="98">
        <f t="shared" si="91"/>
        <v>0</v>
      </c>
      <c r="F1308" s="98"/>
      <c r="G1308" s="98"/>
      <c r="H1308" s="98"/>
      <c r="I1308" s="98"/>
      <c r="J1308" s="98"/>
      <c r="K1308" s="98"/>
      <c r="L1308" s="98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80"/>
      <c r="Y1308" s="79"/>
      <c r="Z1308" s="81"/>
      <c r="AA1308" s="82"/>
      <c r="AB1308" s="83"/>
      <c r="AC1308" s="82"/>
      <c r="AD1308" s="84"/>
    </row>
    <row r="1309" spans="1:30" s="85" customFormat="1" ht="21" hidden="1" x14ac:dyDescent="0.35">
      <c r="A1309" s="104" t="s">
        <v>66</v>
      </c>
      <c r="B1309" s="104"/>
      <c r="C1309" s="96" t="s">
        <v>67</v>
      </c>
      <c r="D1309" s="152">
        <f t="shared" si="90"/>
        <v>0</v>
      </c>
      <c r="E1309" s="98">
        <f t="shared" si="91"/>
        <v>0</v>
      </c>
      <c r="F1309" s="98"/>
      <c r="G1309" s="98"/>
      <c r="H1309" s="98"/>
      <c r="I1309" s="98"/>
      <c r="J1309" s="98"/>
      <c r="K1309" s="98"/>
      <c r="L1309" s="98"/>
      <c r="M1309" s="79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  <c r="X1309" s="80"/>
      <c r="Y1309" s="79"/>
      <c r="Z1309" s="81"/>
      <c r="AA1309" s="82"/>
      <c r="AB1309" s="83"/>
      <c r="AC1309" s="82"/>
      <c r="AD1309" s="84"/>
    </row>
    <row r="1310" spans="1:30" s="85" customFormat="1" ht="21" hidden="1" x14ac:dyDescent="0.35">
      <c r="A1310" s="104" t="s">
        <v>68</v>
      </c>
      <c r="B1310" s="104"/>
      <c r="C1310" s="96" t="s">
        <v>69</v>
      </c>
      <c r="D1310" s="152">
        <f t="shared" si="90"/>
        <v>0</v>
      </c>
      <c r="E1310" s="98">
        <f t="shared" si="91"/>
        <v>0</v>
      </c>
      <c r="F1310" s="98"/>
      <c r="G1310" s="98"/>
      <c r="H1310" s="98"/>
      <c r="I1310" s="98"/>
      <c r="J1310" s="98"/>
      <c r="K1310" s="98"/>
      <c r="L1310" s="98"/>
      <c r="M1310" s="79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  <c r="X1310" s="80"/>
      <c r="Y1310" s="79"/>
      <c r="Z1310" s="81"/>
      <c r="AA1310" s="82"/>
      <c r="AB1310" s="83"/>
      <c r="AC1310" s="82"/>
      <c r="AD1310" s="84"/>
    </row>
    <row r="1311" spans="1:30" s="85" customFormat="1" ht="21" hidden="1" x14ac:dyDescent="0.35">
      <c r="A1311" s="104" t="s">
        <v>70</v>
      </c>
      <c r="B1311" s="104"/>
      <c r="C1311" s="96" t="s">
        <v>71</v>
      </c>
      <c r="D1311" s="152">
        <f t="shared" si="90"/>
        <v>0</v>
      </c>
      <c r="E1311" s="98">
        <f t="shared" si="91"/>
        <v>0</v>
      </c>
      <c r="F1311" s="98"/>
      <c r="G1311" s="98"/>
      <c r="H1311" s="98"/>
      <c r="I1311" s="98"/>
      <c r="J1311" s="98"/>
      <c r="K1311" s="98"/>
      <c r="L1311" s="98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80"/>
      <c r="Y1311" s="79"/>
      <c r="Z1311" s="81"/>
      <c r="AA1311" s="82"/>
      <c r="AB1311" s="83"/>
      <c r="AC1311" s="82"/>
      <c r="AD1311" s="84"/>
    </row>
    <row r="1312" spans="1:30" s="85" customFormat="1" ht="21" hidden="1" x14ac:dyDescent="0.35">
      <c r="A1312" s="104" t="s">
        <v>72</v>
      </c>
      <c r="B1312" s="104"/>
      <c r="C1312" s="96" t="s">
        <v>73</v>
      </c>
      <c r="D1312" s="152">
        <f t="shared" si="90"/>
        <v>0</v>
      </c>
      <c r="E1312" s="98">
        <f t="shared" si="91"/>
        <v>0</v>
      </c>
      <c r="F1312" s="98"/>
      <c r="G1312" s="98"/>
      <c r="H1312" s="98"/>
      <c r="I1312" s="98"/>
      <c r="J1312" s="98"/>
      <c r="K1312" s="98"/>
      <c r="L1312" s="98"/>
      <c r="M1312" s="79"/>
      <c r="N1312" s="79"/>
      <c r="O1312" s="79"/>
      <c r="P1312" s="79"/>
      <c r="Q1312" s="79"/>
      <c r="R1312" s="79"/>
      <c r="S1312" s="79"/>
      <c r="T1312" s="79"/>
      <c r="U1312" s="79"/>
      <c r="V1312" s="79"/>
      <c r="W1312" s="79"/>
      <c r="X1312" s="80"/>
      <c r="Y1312" s="79"/>
      <c r="Z1312" s="81"/>
      <c r="AA1312" s="82"/>
      <c r="AB1312" s="83"/>
      <c r="AC1312" s="82"/>
      <c r="AD1312" s="84"/>
    </row>
    <row r="1313" spans="1:30" s="85" customFormat="1" ht="21" hidden="1" x14ac:dyDescent="0.35">
      <c r="A1313" s="104" t="s">
        <v>74</v>
      </c>
      <c r="B1313" s="104"/>
      <c r="C1313" s="96" t="s">
        <v>75</v>
      </c>
      <c r="D1313" s="152">
        <f t="shared" si="90"/>
        <v>0</v>
      </c>
      <c r="E1313" s="98">
        <f t="shared" si="91"/>
        <v>0</v>
      </c>
      <c r="F1313" s="98"/>
      <c r="G1313" s="98"/>
      <c r="H1313" s="98"/>
      <c r="I1313" s="98"/>
      <c r="J1313" s="98"/>
      <c r="K1313" s="98"/>
      <c r="L1313" s="98"/>
      <c r="M1313" s="79"/>
      <c r="N1313" s="79"/>
      <c r="O1313" s="79"/>
      <c r="P1313" s="79"/>
      <c r="Q1313" s="79"/>
      <c r="R1313" s="79"/>
      <c r="S1313" s="79"/>
      <c r="T1313" s="79"/>
      <c r="U1313" s="79"/>
      <c r="V1313" s="79"/>
      <c r="W1313" s="79"/>
      <c r="X1313" s="80"/>
      <c r="Y1313" s="79"/>
      <c r="Z1313" s="81"/>
      <c r="AA1313" s="82"/>
      <c r="AB1313" s="83"/>
      <c r="AC1313" s="82"/>
      <c r="AD1313" s="84"/>
    </row>
    <row r="1314" spans="1:30" s="85" customFormat="1" ht="21" hidden="1" x14ac:dyDescent="0.35">
      <c r="A1314" s="104" t="s">
        <v>76</v>
      </c>
      <c r="B1314" s="104"/>
      <c r="C1314" s="96" t="s">
        <v>77</v>
      </c>
      <c r="D1314" s="152">
        <f t="shared" si="90"/>
        <v>0</v>
      </c>
      <c r="E1314" s="98">
        <f t="shared" si="91"/>
        <v>0</v>
      </c>
      <c r="F1314" s="98"/>
      <c r="G1314" s="98"/>
      <c r="H1314" s="98"/>
      <c r="I1314" s="98"/>
      <c r="J1314" s="98"/>
      <c r="K1314" s="98"/>
      <c r="L1314" s="98"/>
      <c r="M1314" s="79"/>
      <c r="N1314" s="79"/>
      <c r="O1314" s="79"/>
      <c r="P1314" s="79"/>
      <c r="Q1314" s="79"/>
      <c r="R1314" s="79"/>
      <c r="S1314" s="79"/>
      <c r="T1314" s="79"/>
      <c r="U1314" s="79"/>
      <c r="V1314" s="79"/>
      <c r="W1314" s="79"/>
      <c r="X1314" s="80"/>
      <c r="Y1314" s="79"/>
      <c r="Z1314" s="81"/>
      <c r="AA1314" s="82"/>
      <c r="AB1314" s="83"/>
      <c r="AC1314" s="82"/>
      <c r="AD1314" s="84"/>
    </row>
    <row r="1315" spans="1:30" s="85" customFormat="1" ht="21" hidden="1" x14ac:dyDescent="0.35">
      <c r="A1315" s="104" t="s">
        <v>78</v>
      </c>
      <c r="B1315" s="104"/>
      <c r="C1315" s="96" t="s">
        <v>79</v>
      </c>
      <c r="D1315" s="152">
        <f t="shared" si="90"/>
        <v>0</v>
      </c>
      <c r="E1315" s="98">
        <f t="shared" si="91"/>
        <v>0</v>
      </c>
      <c r="F1315" s="98"/>
      <c r="G1315" s="98"/>
      <c r="H1315" s="98"/>
      <c r="I1315" s="98"/>
      <c r="J1315" s="98"/>
      <c r="K1315" s="98"/>
      <c r="L1315" s="98"/>
      <c r="M1315" s="79"/>
      <c r="N1315" s="79"/>
      <c r="O1315" s="79"/>
      <c r="P1315" s="79"/>
      <c r="Q1315" s="79"/>
      <c r="R1315" s="79"/>
      <c r="S1315" s="79"/>
      <c r="T1315" s="79"/>
      <c r="U1315" s="79"/>
      <c r="V1315" s="79"/>
      <c r="W1315" s="79"/>
      <c r="X1315" s="80"/>
      <c r="Y1315" s="79"/>
      <c r="Z1315" s="81"/>
      <c r="AA1315" s="82"/>
      <c r="AB1315" s="83"/>
      <c r="AC1315" s="82"/>
      <c r="AD1315" s="84"/>
    </row>
    <row r="1316" spans="1:30" s="85" customFormat="1" ht="21" hidden="1" x14ac:dyDescent="0.35">
      <c r="A1316" s="104" t="s">
        <v>80</v>
      </c>
      <c r="B1316" s="104"/>
      <c r="C1316" s="96" t="s">
        <v>81</v>
      </c>
      <c r="D1316" s="152">
        <f t="shared" si="90"/>
        <v>0</v>
      </c>
      <c r="E1316" s="98">
        <f t="shared" si="91"/>
        <v>0</v>
      </c>
      <c r="F1316" s="98"/>
      <c r="G1316" s="98"/>
      <c r="H1316" s="98"/>
      <c r="I1316" s="98"/>
      <c r="J1316" s="98"/>
      <c r="K1316" s="98"/>
      <c r="L1316" s="98"/>
      <c r="M1316" s="79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  <c r="X1316" s="80"/>
      <c r="Y1316" s="79"/>
      <c r="Z1316" s="81"/>
      <c r="AA1316" s="82"/>
      <c r="AB1316" s="83"/>
      <c r="AC1316" s="82"/>
      <c r="AD1316" s="84"/>
    </row>
    <row r="1317" spans="1:30" s="85" customFormat="1" ht="21" hidden="1" x14ac:dyDescent="0.35">
      <c r="A1317" s="104" t="s">
        <v>82</v>
      </c>
      <c r="B1317" s="104"/>
      <c r="C1317" s="96" t="s">
        <v>83</v>
      </c>
      <c r="D1317" s="152">
        <f t="shared" si="90"/>
        <v>0</v>
      </c>
      <c r="E1317" s="98">
        <f t="shared" si="91"/>
        <v>0</v>
      </c>
      <c r="F1317" s="98"/>
      <c r="G1317" s="98"/>
      <c r="H1317" s="98"/>
      <c r="I1317" s="98"/>
      <c r="J1317" s="98"/>
      <c r="K1317" s="98"/>
      <c r="L1317" s="98"/>
      <c r="M1317" s="79"/>
      <c r="N1317" s="79"/>
      <c r="O1317" s="79"/>
      <c r="P1317" s="79"/>
      <c r="Q1317" s="79"/>
      <c r="R1317" s="79"/>
      <c r="S1317" s="79"/>
      <c r="T1317" s="79"/>
      <c r="U1317" s="79"/>
      <c r="V1317" s="79"/>
      <c r="W1317" s="79"/>
      <c r="X1317" s="80"/>
      <c r="Y1317" s="79"/>
      <c r="Z1317" s="81"/>
      <c r="AA1317" s="82"/>
      <c r="AB1317" s="83"/>
      <c r="AC1317" s="82"/>
      <c r="AD1317" s="84"/>
    </row>
    <row r="1318" spans="1:30" s="85" customFormat="1" ht="21" hidden="1" x14ac:dyDescent="0.35">
      <c r="A1318" s="104" t="s">
        <v>84</v>
      </c>
      <c r="B1318" s="104"/>
      <c r="C1318" s="96" t="s">
        <v>85</v>
      </c>
      <c r="D1318" s="152">
        <f t="shared" si="90"/>
        <v>0</v>
      </c>
      <c r="E1318" s="98">
        <f t="shared" si="91"/>
        <v>0</v>
      </c>
      <c r="F1318" s="98"/>
      <c r="G1318" s="98"/>
      <c r="H1318" s="98"/>
      <c r="I1318" s="98"/>
      <c r="J1318" s="98"/>
      <c r="K1318" s="98"/>
      <c r="L1318" s="98"/>
      <c r="M1318" s="79"/>
      <c r="N1318" s="79"/>
      <c r="O1318" s="79"/>
      <c r="P1318" s="79"/>
      <c r="Q1318" s="79"/>
      <c r="R1318" s="79"/>
      <c r="S1318" s="79"/>
      <c r="T1318" s="79"/>
      <c r="U1318" s="79"/>
      <c r="V1318" s="79"/>
      <c r="W1318" s="79"/>
      <c r="X1318" s="80"/>
      <c r="Y1318" s="79"/>
      <c r="Z1318" s="81"/>
      <c r="AA1318" s="82"/>
      <c r="AB1318" s="83"/>
      <c r="AC1318" s="82"/>
      <c r="AD1318" s="84"/>
    </row>
    <row r="1319" spans="1:30" s="85" customFormat="1" ht="21" hidden="1" x14ac:dyDescent="0.35">
      <c r="A1319" s="104" t="s">
        <v>86</v>
      </c>
      <c r="B1319" s="104"/>
      <c r="C1319" s="96" t="s">
        <v>87</v>
      </c>
      <c r="D1319" s="152">
        <f t="shared" si="90"/>
        <v>0</v>
      </c>
      <c r="E1319" s="98">
        <f t="shared" si="91"/>
        <v>0</v>
      </c>
      <c r="F1319" s="98"/>
      <c r="G1319" s="98"/>
      <c r="H1319" s="98"/>
      <c r="I1319" s="98"/>
      <c r="J1319" s="98"/>
      <c r="K1319" s="98"/>
      <c r="L1319" s="98"/>
      <c r="M1319" s="79"/>
      <c r="N1319" s="79"/>
      <c r="O1319" s="79"/>
      <c r="P1319" s="79"/>
      <c r="Q1319" s="79"/>
      <c r="R1319" s="79"/>
      <c r="S1319" s="79"/>
      <c r="T1319" s="79"/>
      <c r="U1319" s="79"/>
      <c r="V1319" s="79"/>
      <c r="W1319" s="79"/>
      <c r="X1319" s="80"/>
      <c r="Y1319" s="79"/>
      <c r="Z1319" s="81"/>
      <c r="AA1319" s="82"/>
      <c r="AB1319" s="83"/>
      <c r="AC1319" s="82"/>
      <c r="AD1319" s="84"/>
    </row>
    <row r="1320" spans="1:30" s="85" customFormat="1" ht="21" hidden="1" x14ac:dyDescent="0.35">
      <c r="A1320" s="104" t="s">
        <v>88</v>
      </c>
      <c r="B1320" s="104"/>
      <c r="C1320" s="96" t="s">
        <v>89</v>
      </c>
      <c r="D1320" s="152">
        <f t="shared" si="90"/>
        <v>0</v>
      </c>
      <c r="E1320" s="98">
        <f t="shared" si="91"/>
        <v>0</v>
      </c>
      <c r="F1320" s="98"/>
      <c r="G1320" s="98"/>
      <c r="H1320" s="98"/>
      <c r="I1320" s="98"/>
      <c r="J1320" s="98"/>
      <c r="K1320" s="98"/>
      <c r="L1320" s="98"/>
      <c r="M1320" s="79"/>
      <c r="N1320" s="79"/>
      <c r="O1320" s="79"/>
      <c r="P1320" s="79"/>
      <c r="Q1320" s="79"/>
      <c r="R1320" s="79"/>
      <c r="S1320" s="79"/>
      <c r="T1320" s="79"/>
      <c r="U1320" s="79"/>
      <c r="V1320" s="79"/>
      <c r="W1320" s="79"/>
      <c r="X1320" s="80"/>
      <c r="Y1320" s="79"/>
      <c r="Z1320" s="81"/>
      <c r="AA1320" s="82"/>
      <c r="AB1320" s="83"/>
      <c r="AC1320" s="82"/>
      <c r="AD1320" s="84"/>
    </row>
    <row r="1321" spans="1:30" s="85" customFormat="1" ht="21" hidden="1" x14ac:dyDescent="0.35">
      <c r="A1321" s="104" t="s">
        <v>90</v>
      </c>
      <c r="B1321" s="104"/>
      <c r="C1321" s="96" t="s">
        <v>91</v>
      </c>
      <c r="D1321" s="152">
        <f t="shared" si="90"/>
        <v>0</v>
      </c>
      <c r="E1321" s="98">
        <f t="shared" si="91"/>
        <v>0</v>
      </c>
      <c r="F1321" s="98"/>
      <c r="G1321" s="98"/>
      <c r="H1321" s="98"/>
      <c r="I1321" s="98"/>
      <c r="J1321" s="98"/>
      <c r="K1321" s="98"/>
      <c r="L1321" s="98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X1321" s="80"/>
      <c r="Y1321" s="79"/>
      <c r="Z1321" s="81"/>
      <c r="AA1321" s="82"/>
      <c r="AB1321" s="83"/>
      <c r="AC1321" s="82"/>
      <c r="AD1321" s="84"/>
    </row>
    <row r="1322" spans="1:30" s="85" customFormat="1" ht="21" hidden="1" x14ac:dyDescent="0.35">
      <c r="A1322" s="104" t="s">
        <v>92</v>
      </c>
      <c r="B1322" s="104"/>
      <c r="C1322" s="96" t="s">
        <v>93</v>
      </c>
      <c r="D1322" s="152">
        <f t="shared" si="90"/>
        <v>0</v>
      </c>
      <c r="E1322" s="98">
        <f t="shared" si="91"/>
        <v>0</v>
      </c>
      <c r="F1322" s="98"/>
      <c r="G1322" s="98"/>
      <c r="H1322" s="98"/>
      <c r="I1322" s="98"/>
      <c r="J1322" s="98"/>
      <c r="K1322" s="98"/>
      <c r="L1322" s="98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80"/>
      <c r="Y1322" s="79"/>
      <c r="Z1322" s="81"/>
      <c r="AA1322" s="82"/>
      <c r="AB1322" s="83"/>
      <c r="AC1322" s="82"/>
      <c r="AD1322" s="84"/>
    </row>
    <row r="1323" spans="1:30" s="85" customFormat="1" ht="21" hidden="1" x14ac:dyDescent="0.35">
      <c r="A1323" s="104" t="s">
        <v>94</v>
      </c>
      <c r="B1323" s="104"/>
      <c r="C1323" s="96" t="s">
        <v>95</v>
      </c>
      <c r="D1323" s="152">
        <f t="shared" si="90"/>
        <v>0</v>
      </c>
      <c r="E1323" s="98">
        <f t="shared" si="91"/>
        <v>0</v>
      </c>
      <c r="F1323" s="98"/>
      <c r="G1323" s="98"/>
      <c r="H1323" s="98"/>
      <c r="I1323" s="98"/>
      <c r="J1323" s="98"/>
      <c r="K1323" s="98"/>
      <c r="L1323" s="98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80"/>
      <c r="Y1323" s="79"/>
      <c r="Z1323" s="81"/>
      <c r="AA1323" s="82"/>
      <c r="AB1323" s="83"/>
      <c r="AC1323" s="82"/>
      <c r="AD1323" s="84"/>
    </row>
    <row r="1324" spans="1:30" s="85" customFormat="1" ht="21" hidden="1" x14ac:dyDescent="0.35">
      <c r="A1324" s="104" t="s">
        <v>96</v>
      </c>
      <c r="B1324" s="104"/>
      <c r="C1324" s="96" t="s">
        <v>97</v>
      </c>
      <c r="D1324" s="152">
        <f t="shared" si="90"/>
        <v>0</v>
      </c>
      <c r="E1324" s="98">
        <f t="shared" si="91"/>
        <v>0</v>
      </c>
      <c r="F1324" s="98"/>
      <c r="G1324" s="98"/>
      <c r="H1324" s="98"/>
      <c r="I1324" s="98"/>
      <c r="J1324" s="98"/>
      <c r="K1324" s="98"/>
      <c r="L1324" s="98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80"/>
      <c r="Y1324" s="79"/>
      <c r="Z1324" s="81"/>
      <c r="AA1324" s="82"/>
      <c r="AB1324" s="83"/>
      <c r="AC1324" s="82"/>
      <c r="AD1324" s="84"/>
    </row>
    <row r="1325" spans="1:30" s="85" customFormat="1" ht="21" hidden="1" x14ac:dyDescent="0.35">
      <c r="A1325" s="104" t="s">
        <v>98</v>
      </c>
      <c r="B1325" s="104"/>
      <c r="C1325" s="96" t="s">
        <v>99</v>
      </c>
      <c r="D1325" s="152">
        <f t="shared" si="90"/>
        <v>0</v>
      </c>
      <c r="E1325" s="98">
        <f t="shared" si="91"/>
        <v>0</v>
      </c>
      <c r="F1325" s="98"/>
      <c r="G1325" s="98"/>
      <c r="H1325" s="98"/>
      <c r="I1325" s="98"/>
      <c r="J1325" s="98"/>
      <c r="K1325" s="98"/>
      <c r="L1325" s="98"/>
      <c r="M1325" s="79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  <c r="X1325" s="80"/>
      <c r="Y1325" s="79"/>
      <c r="Z1325" s="81"/>
      <c r="AA1325" s="82"/>
      <c r="AB1325" s="83"/>
      <c r="AC1325" s="82"/>
      <c r="AD1325" s="84"/>
    </row>
    <row r="1326" spans="1:30" s="85" customFormat="1" ht="21" hidden="1" x14ac:dyDescent="0.35">
      <c r="A1326" s="104" t="s">
        <v>100</v>
      </c>
      <c r="B1326" s="104"/>
      <c r="C1326" s="96" t="s">
        <v>101</v>
      </c>
      <c r="D1326" s="152">
        <f t="shared" si="90"/>
        <v>0</v>
      </c>
      <c r="E1326" s="98">
        <f t="shared" si="91"/>
        <v>0</v>
      </c>
      <c r="F1326" s="98"/>
      <c r="G1326" s="98"/>
      <c r="H1326" s="98"/>
      <c r="I1326" s="98"/>
      <c r="J1326" s="98"/>
      <c r="K1326" s="98"/>
      <c r="L1326" s="98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80"/>
      <c r="Y1326" s="79"/>
      <c r="Z1326" s="81"/>
      <c r="AA1326" s="82"/>
      <c r="AB1326" s="83"/>
      <c r="AC1326" s="82"/>
      <c r="AD1326" s="84"/>
    </row>
    <row r="1327" spans="1:30" s="85" customFormat="1" ht="21" hidden="1" x14ac:dyDescent="0.35">
      <c r="A1327" s="104" t="s">
        <v>102</v>
      </c>
      <c r="B1327" s="104"/>
      <c r="C1327" s="96" t="s">
        <v>103</v>
      </c>
      <c r="D1327" s="152">
        <f t="shared" si="90"/>
        <v>0</v>
      </c>
      <c r="E1327" s="98">
        <f t="shared" si="91"/>
        <v>0</v>
      </c>
      <c r="F1327" s="98"/>
      <c r="G1327" s="98"/>
      <c r="H1327" s="98"/>
      <c r="I1327" s="98"/>
      <c r="J1327" s="98"/>
      <c r="K1327" s="98"/>
      <c r="L1327" s="98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80"/>
      <c r="Y1327" s="79"/>
      <c r="Z1327" s="81"/>
      <c r="AA1327" s="82"/>
      <c r="AB1327" s="83"/>
      <c r="AC1327" s="82"/>
      <c r="AD1327" s="84"/>
    </row>
    <row r="1328" spans="1:30" s="85" customFormat="1" ht="21" hidden="1" x14ac:dyDescent="0.35">
      <c r="A1328" s="104" t="s">
        <v>104</v>
      </c>
      <c r="B1328" s="104"/>
      <c r="C1328" s="96" t="s">
        <v>105</v>
      </c>
      <c r="D1328" s="152">
        <f t="shared" si="90"/>
        <v>0</v>
      </c>
      <c r="E1328" s="98">
        <f t="shared" si="91"/>
        <v>0</v>
      </c>
      <c r="F1328" s="98"/>
      <c r="G1328" s="98"/>
      <c r="H1328" s="98"/>
      <c r="I1328" s="98"/>
      <c r="J1328" s="98"/>
      <c r="K1328" s="98"/>
      <c r="L1328" s="98"/>
      <c r="M1328" s="79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  <c r="X1328" s="80"/>
      <c r="Y1328" s="79"/>
      <c r="Z1328" s="81"/>
      <c r="AA1328" s="82"/>
      <c r="AB1328" s="83"/>
      <c r="AC1328" s="82"/>
      <c r="AD1328" s="84"/>
    </row>
    <row r="1329" spans="1:30" s="85" customFormat="1" ht="21" hidden="1" x14ac:dyDescent="0.35">
      <c r="A1329" s="104" t="s">
        <v>106</v>
      </c>
      <c r="B1329" s="104"/>
      <c r="C1329" s="96" t="s">
        <v>107</v>
      </c>
      <c r="D1329" s="152">
        <f t="shared" si="90"/>
        <v>0</v>
      </c>
      <c r="E1329" s="98">
        <f t="shared" si="91"/>
        <v>0</v>
      </c>
      <c r="F1329" s="98"/>
      <c r="G1329" s="98"/>
      <c r="H1329" s="98"/>
      <c r="I1329" s="98"/>
      <c r="J1329" s="98"/>
      <c r="K1329" s="98"/>
      <c r="L1329" s="98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80"/>
      <c r="Y1329" s="79"/>
      <c r="Z1329" s="81"/>
      <c r="AA1329" s="82"/>
      <c r="AB1329" s="83"/>
      <c r="AC1329" s="82"/>
      <c r="AD1329" s="84"/>
    </row>
    <row r="1330" spans="1:30" s="85" customFormat="1" ht="21" hidden="1" x14ac:dyDescent="0.35">
      <c r="A1330" s="104" t="s">
        <v>108</v>
      </c>
      <c r="B1330" s="104"/>
      <c r="C1330" s="96" t="s">
        <v>109</v>
      </c>
      <c r="D1330" s="152">
        <f t="shared" si="90"/>
        <v>0</v>
      </c>
      <c r="E1330" s="98">
        <f t="shared" si="91"/>
        <v>0</v>
      </c>
      <c r="F1330" s="98"/>
      <c r="G1330" s="98"/>
      <c r="H1330" s="98"/>
      <c r="I1330" s="98"/>
      <c r="J1330" s="98"/>
      <c r="K1330" s="98"/>
      <c r="L1330" s="98"/>
      <c r="M1330" s="79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  <c r="X1330" s="79"/>
      <c r="Y1330" s="79"/>
      <c r="Z1330" s="81"/>
      <c r="AA1330" s="82"/>
      <c r="AB1330" s="83"/>
      <c r="AC1330" s="82"/>
      <c r="AD1330" s="84"/>
    </row>
    <row r="1331" spans="1:30" s="85" customFormat="1" ht="21" hidden="1" x14ac:dyDescent="0.35">
      <c r="A1331" s="104" t="s">
        <v>110</v>
      </c>
      <c r="B1331" s="104"/>
      <c r="C1331" s="96" t="s">
        <v>111</v>
      </c>
      <c r="D1331" s="152">
        <f t="shared" si="90"/>
        <v>0</v>
      </c>
      <c r="E1331" s="98">
        <f t="shared" si="91"/>
        <v>0</v>
      </c>
      <c r="F1331" s="98"/>
      <c r="G1331" s="98"/>
      <c r="H1331" s="98"/>
      <c r="I1331" s="98"/>
      <c r="J1331" s="98"/>
      <c r="K1331" s="98"/>
      <c r="L1331" s="98"/>
      <c r="M1331" s="79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  <c r="X1331" s="79"/>
      <c r="Y1331" s="79"/>
      <c r="Z1331" s="81"/>
      <c r="AA1331" s="82"/>
      <c r="AB1331" s="83"/>
      <c r="AC1331" s="82"/>
      <c r="AD1331" s="84"/>
    </row>
    <row r="1332" spans="1:30" s="85" customFormat="1" ht="21" hidden="1" x14ac:dyDescent="0.35">
      <c r="A1332" s="104" t="s">
        <v>112</v>
      </c>
      <c r="B1332" s="104"/>
      <c r="C1332" s="96" t="s">
        <v>113</v>
      </c>
      <c r="D1332" s="152">
        <f t="shared" si="90"/>
        <v>0</v>
      </c>
      <c r="E1332" s="98">
        <f t="shared" si="91"/>
        <v>0</v>
      </c>
      <c r="F1332" s="98"/>
      <c r="G1332" s="98"/>
      <c r="H1332" s="98"/>
      <c r="I1332" s="98"/>
      <c r="J1332" s="98"/>
      <c r="K1332" s="98"/>
      <c r="L1332" s="98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  <c r="Y1332" s="79"/>
      <c r="Z1332" s="81"/>
      <c r="AA1332" s="82"/>
      <c r="AB1332" s="83"/>
      <c r="AC1332" s="82"/>
      <c r="AD1332" s="84"/>
    </row>
    <row r="1333" spans="1:30" s="85" customFormat="1" ht="21" hidden="1" x14ac:dyDescent="0.35">
      <c r="A1333" s="104" t="s">
        <v>114</v>
      </c>
      <c r="B1333" s="104"/>
      <c r="C1333" s="96" t="s">
        <v>115</v>
      </c>
      <c r="D1333" s="152">
        <f t="shared" si="90"/>
        <v>0</v>
      </c>
      <c r="E1333" s="98">
        <f t="shared" si="91"/>
        <v>0</v>
      </c>
      <c r="F1333" s="98"/>
      <c r="G1333" s="98"/>
      <c r="H1333" s="98"/>
      <c r="I1333" s="98"/>
      <c r="J1333" s="98"/>
      <c r="K1333" s="98"/>
      <c r="L1333" s="98"/>
      <c r="M1333" s="79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  <c r="X1333" s="79"/>
      <c r="Y1333" s="79"/>
      <c r="Z1333" s="81"/>
      <c r="AA1333" s="82"/>
      <c r="AB1333" s="83"/>
      <c r="AC1333" s="82"/>
      <c r="AD1333" s="84"/>
    </row>
    <row r="1334" spans="1:30" s="85" customFormat="1" ht="21" hidden="1" x14ac:dyDescent="0.35">
      <c r="A1334" s="104" t="s">
        <v>116</v>
      </c>
      <c r="B1334" s="104"/>
      <c r="C1334" s="96" t="s">
        <v>117</v>
      </c>
      <c r="D1334" s="152">
        <f t="shared" si="90"/>
        <v>0</v>
      </c>
      <c r="E1334" s="98">
        <f t="shared" si="91"/>
        <v>0</v>
      </c>
      <c r="F1334" s="98"/>
      <c r="G1334" s="98"/>
      <c r="H1334" s="98"/>
      <c r="I1334" s="98"/>
      <c r="J1334" s="98"/>
      <c r="K1334" s="98"/>
      <c r="L1334" s="98"/>
      <c r="M1334" s="79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  <c r="X1334" s="79"/>
      <c r="Y1334" s="79"/>
      <c r="Z1334" s="81"/>
      <c r="AA1334" s="82"/>
      <c r="AB1334" s="83"/>
      <c r="AC1334" s="82"/>
      <c r="AD1334" s="84"/>
    </row>
    <row r="1335" spans="1:30" s="85" customFormat="1" ht="21" hidden="1" x14ac:dyDescent="0.35">
      <c r="A1335" s="104" t="s">
        <v>118</v>
      </c>
      <c r="B1335" s="104"/>
      <c r="C1335" s="96" t="s">
        <v>119</v>
      </c>
      <c r="D1335" s="152">
        <f t="shared" si="90"/>
        <v>0</v>
      </c>
      <c r="E1335" s="98">
        <f t="shared" si="91"/>
        <v>0</v>
      </c>
      <c r="F1335" s="98"/>
      <c r="G1335" s="98"/>
      <c r="H1335" s="98"/>
      <c r="I1335" s="98"/>
      <c r="J1335" s="98"/>
      <c r="K1335" s="98"/>
      <c r="L1335" s="98"/>
      <c r="M1335" s="79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  <c r="X1335" s="79"/>
      <c r="Y1335" s="79"/>
      <c r="Z1335" s="81"/>
      <c r="AA1335" s="82"/>
      <c r="AB1335" s="83"/>
      <c r="AC1335" s="82"/>
      <c r="AD1335" s="84"/>
    </row>
    <row r="1336" spans="1:30" s="85" customFormat="1" ht="21" hidden="1" x14ac:dyDescent="0.35">
      <c r="A1336" s="104" t="s">
        <v>120</v>
      </c>
      <c r="B1336" s="104"/>
      <c r="C1336" s="96" t="s">
        <v>121</v>
      </c>
      <c r="D1336" s="152">
        <f t="shared" si="90"/>
        <v>0</v>
      </c>
      <c r="E1336" s="98">
        <f t="shared" si="91"/>
        <v>0</v>
      </c>
      <c r="F1336" s="98"/>
      <c r="G1336" s="98"/>
      <c r="H1336" s="98"/>
      <c r="I1336" s="98"/>
      <c r="J1336" s="98"/>
      <c r="K1336" s="98"/>
      <c r="L1336" s="98"/>
      <c r="M1336" s="79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  <c r="X1336" s="79"/>
      <c r="Y1336" s="79"/>
      <c r="Z1336" s="81"/>
      <c r="AA1336" s="82"/>
      <c r="AB1336" s="83"/>
      <c r="AC1336" s="82"/>
      <c r="AD1336" s="84"/>
    </row>
    <row r="1337" spans="1:30" s="85" customFormat="1" ht="21" hidden="1" x14ac:dyDescent="0.35">
      <c r="A1337" s="104" t="s">
        <v>122</v>
      </c>
      <c r="B1337" s="104"/>
      <c r="C1337" s="96" t="s">
        <v>123</v>
      </c>
      <c r="D1337" s="152">
        <f t="shared" si="90"/>
        <v>0</v>
      </c>
      <c r="E1337" s="98">
        <f t="shared" si="91"/>
        <v>0</v>
      </c>
      <c r="F1337" s="98"/>
      <c r="G1337" s="98"/>
      <c r="H1337" s="98"/>
      <c r="I1337" s="98"/>
      <c r="J1337" s="98"/>
      <c r="K1337" s="98"/>
      <c r="L1337" s="98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79"/>
      <c r="Y1337" s="79"/>
      <c r="Z1337" s="81"/>
      <c r="AA1337" s="82"/>
      <c r="AB1337" s="83"/>
      <c r="AC1337" s="82"/>
      <c r="AD1337" s="84"/>
    </row>
    <row r="1338" spans="1:30" s="85" customFormat="1" ht="21" hidden="1" x14ac:dyDescent="0.35">
      <c r="A1338" s="104" t="s">
        <v>124</v>
      </c>
      <c r="B1338" s="104"/>
      <c r="C1338" s="96" t="s">
        <v>125</v>
      </c>
      <c r="D1338" s="152">
        <f t="shared" si="90"/>
        <v>0</v>
      </c>
      <c r="E1338" s="98">
        <f t="shared" si="91"/>
        <v>0</v>
      </c>
      <c r="F1338" s="98"/>
      <c r="G1338" s="98"/>
      <c r="H1338" s="98"/>
      <c r="I1338" s="98"/>
      <c r="J1338" s="98"/>
      <c r="K1338" s="98"/>
      <c r="L1338" s="98"/>
      <c r="M1338" s="79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  <c r="X1338" s="79"/>
      <c r="Y1338" s="79"/>
      <c r="Z1338" s="81"/>
      <c r="AA1338" s="82"/>
      <c r="AB1338" s="83"/>
      <c r="AC1338" s="82"/>
      <c r="AD1338" s="84"/>
    </row>
    <row r="1339" spans="1:30" s="85" customFormat="1" ht="21" hidden="1" x14ac:dyDescent="0.35">
      <c r="A1339" s="104" t="s">
        <v>126</v>
      </c>
      <c r="B1339" s="104"/>
      <c r="C1339" s="96" t="s">
        <v>127</v>
      </c>
      <c r="D1339" s="152">
        <f t="shared" si="90"/>
        <v>0</v>
      </c>
      <c r="E1339" s="98">
        <f t="shared" si="91"/>
        <v>0</v>
      </c>
      <c r="F1339" s="98"/>
      <c r="G1339" s="98"/>
      <c r="H1339" s="98"/>
      <c r="I1339" s="98"/>
      <c r="J1339" s="98"/>
      <c r="K1339" s="98"/>
      <c r="L1339" s="98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  <c r="Z1339" s="81"/>
      <c r="AA1339" s="82"/>
      <c r="AB1339" s="83"/>
      <c r="AC1339" s="82"/>
      <c r="AD1339" s="84"/>
    </row>
    <row r="1340" spans="1:30" s="85" customFormat="1" ht="21" hidden="1" x14ac:dyDescent="0.35">
      <c r="A1340" s="104" t="s">
        <v>128</v>
      </c>
      <c r="B1340" s="104"/>
      <c r="C1340" s="96" t="s">
        <v>129</v>
      </c>
      <c r="D1340" s="152">
        <f t="shared" si="90"/>
        <v>0</v>
      </c>
      <c r="E1340" s="98">
        <f t="shared" si="91"/>
        <v>0</v>
      </c>
      <c r="F1340" s="98"/>
      <c r="G1340" s="98"/>
      <c r="H1340" s="98"/>
      <c r="I1340" s="98"/>
      <c r="J1340" s="98"/>
      <c r="K1340" s="98"/>
      <c r="L1340" s="98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  <c r="Z1340" s="81"/>
      <c r="AA1340" s="82"/>
      <c r="AB1340" s="83"/>
      <c r="AC1340" s="82"/>
      <c r="AD1340" s="84"/>
    </row>
    <row r="1341" spans="1:30" s="85" customFormat="1" ht="21" hidden="1" x14ac:dyDescent="0.35">
      <c r="A1341" s="104" t="s">
        <v>130</v>
      </c>
      <c r="B1341" s="104"/>
      <c r="C1341" s="96" t="s">
        <v>131</v>
      </c>
      <c r="D1341" s="152">
        <f t="shared" si="90"/>
        <v>0</v>
      </c>
      <c r="E1341" s="98">
        <f t="shared" si="91"/>
        <v>0</v>
      </c>
      <c r="F1341" s="98"/>
      <c r="G1341" s="98"/>
      <c r="H1341" s="98"/>
      <c r="I1341" s="98"/>
      <c r="J1341" s="98"/>
      <c r="K1341" s="98"/>
      <c r="L1341" s="98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  <c r="Z1341" s="81"/>
      <c r="AA1341" s="82"/>
      <c r="AB1341" s="83"/>
      <c r="AC1341" s="82"/>
      <c r="AD1341" s="84"/>
    </row>
    <row r="1342" spans="1:30" s="85" customFormat="1" ht="21" hidden="1" x14ac:dyDescent="0.35">
      <c r="A1342" s="104" t="s">
        <v>132</v>
      </c>
      <c r="B1342" s="104"/>
      <c r="C1342" s="96" t="s">
        <v>133</v>
      </c>
      <c r="D1342" s="152">
        <f t="shared" si="90"/>
        <v>0</v>
      </c>
      <c r="E1342" s="98">
        <f t="shared" si="91"/>
        <v>0</v>
      </c>
      <c r="F1342" s="98"/>
      <c r="G1342" s="98"/>
      <c r="H1342" s="98"/>
      <c r="I1342" s="98"/>
      <c r="J1342" s="98"/>
      <c r="K1342" s="98"/>
      <c r="L1342" s="98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X1342" s="79"/>
      <c r="Y1342" s="79"/>
      <c r="Z1342" s="81"/>
      <c r="AA1342" s="82"/>
      <c r="AB1342" s="83"/>
      <c r="AC1342" s="82"/>
      <c r="AD1342" s="84"/>
    </row>
    <row r="1343" spans="1:30" s="85" customFormat="1" ht="21" hidden="1" x14ac:dyDescent="0.35">
      <c r="A1343" s="104" t="s">
        <v>134</v>
      </c>
      <c r="B1343" s="104"/>
      <c r="C1343" s="96" t="s">
        <v>135</v>
      </c>
      <c r="D1343" s="152">
        <f t="shared" si="90"/>
        <v>0</v>
      </c>
      <c r="E1343" s="98">
        <f t="shared" si="91"/>
        <v>0</v>
      </c>
      <c r="F1343" s="98"/>
      <c r="G1343" s="98"/>
      <c r="H1343" s="98"/>
      <c r="I1343" s="98"/>
      <c r="J1343" s="98"/>
      <c r="K1343" s="98"/>
      <c r="L1343" s="98"/>
      <c r="M1343" s="79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  <c r="X1343" s="79"/>
      <c r="Y1343" s="79"/>
      <c r="Z1343" s="81"/>
      <c r="AA1343" s="82"/>
      <c r="AB1343" s="83"/>
      <c r="AC1343" s="82"/>
      <c r="AD1343" s="84"/>
    </row>
    <row r="1344" spans="1:30" s="85" customFormat="1" ht="21" hidden="1" x14ac:dyDescent="0.35">
      <c r="A1344" s="104" t="s">
        <v>136</v>
      </c>
      <c r="B1344" s="104"/>
      <c r="C1344" s="96" t="s">
        <v>137</v>
      </c>
      <c r="D1344" s="152">
        <f t="shared" si="90"/>
        <v>0</v>
      </c>
      <c r="E1344" s="98">
        <f t="shared" si="91"/>
        <v>0</v>
      </c>
      <c r="F1344" s="98"/>
      <c r="G1344" s="98"/>
      <c r="H1344" s="98"/>
      <c r="I1344" s="98"/>
      <c r="J1344" s="98"/>
      <c r="K1344" s="98"/>
      <c r="L1344" s="98"/>
      <c r="M1344" s="79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  <c r="X1344" s="79"/>
      <c r="Y1344" s="79"/>
      <c r="Z1344" s="81"/>
      <c r="AA1344" s="82"/>
      <c r="AB1344" s="83"/>
      <c r="AC1344" s="82"/>
      <c r="AD1344" s="84"/>
    </row>
    <row r="1345" spans="1:30" s="85" customFormat="1" ht="21" hidden="1" x14ac:dyDescent="0.35">
      <c r="A1345" s="104" t="s">
        <v>138</v>
      </c>
      <c r="B1345" s="104"/>
      <c r="C1345" s="96" t="s">
        <v>139</v>
      </c>
      <c r="D1345" s="152">
        <f t="shared" si="90"/>
        <v>0</v>
      </c>
      <c r="E1345" s="98">
        <f t="shared" si="91"/>
        <v>0</v>
      </c>
      <c r="F1345" s="98"/>
      <c r="G1345" s="98"/>
      <c r="H1345" s="98"/>
      <c r="I1345" s="98"/>
      <c r="J1345" s="98"/>
      <c r="K1345" s="98"/>
      <c r="L1345" s="98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79"/>
      <c r="Z1345" s="81"/>
      <c r="AA1345" s="82"/>
      <c r="AB1345" s="83"/>
      <c r="AC1345" s="82"/>
      <c r="AD1345" s="84"/>
    </row>
    <row r="1346" spans="1:30" s="85" customFormat="1" ht="21" hidden="1" x14ac:dyDescent="0.35">
      <c r="A1346" s="104" t="s">
        <v>140</v>
      </c>
      <c r="B1346" s="104"/>
      <c r="C1346" s="96" t="s">
        <v>141</v>
      </c>
      <c r="D1346" s="152">
        <f t="shared" si="90"/>
        <v>0</v>
      </c>
      <c r="E1346" s="98">
        <f t="shared" si="91"/>
        <v>0</v>
      </c>
      <c r="F1346" s="98"/>
      <c r="G1346" s="98"/>
      <c r="H1346" s="98"/>
      <c r="I1346" s="98"/>
      <c r="J1346" s="98"/>
      <c r="K1346" s="98"/>
      <c r="L1346" s="98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  <c r="Y1346" s="79"/>
      <c r="Z1346" s="81"/>
      <c r="AA1346" s="82"/>
      <c r="AB1346" s="83"/>
      <c r="AC1346" s="82"/>
      <c r="AD1346" s="84"/>
    </row>
    <row r="1347" spans="1:30" s="85" customFormat="1" ht="21" hidden="1" x14ac:dyDescent="0.35">
      <c r="A1347" s="104" t="s">
        <v>142</v>
      </c>
      <c r="B1347" s="104"/>
      <c r="C1347" s="96" t="s">
        <v>143</v>
      </c>
      <c r="D1347" s="152">
        <f t="shared" si="90"/>
        <v>0</v>
      </c>
      <c r="E1347" s="98">
        <f t="shared" si="91"/>
        <v>0</v>
      </c>
      <c r="F1347" s="98"/>
      <c r="G1347" s="98"/>
      <c r="H1347" s="98"/>
      <c r="I1347" s="98"/>
      <c r="J1347" s="98"/>
      <c r="K1347" s="98"/>
      <c r="L1347" s="98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  <c r="Y1347" s="79"/>
      <c r="Z1347" s="81"/>
      <c r="AA1347" s="82"/>
      <c r="AB1347" s="83"/>
      <c r="AC1347" s="82"/>
      <c r="AD1347" s="84"/>
    </row>
    <row r="1348" spans="1:30" s="85" customFormat="1" ht="21" hidden="1" x14ac:dyDescent="0.35">
      <c r="A1348" s="104" t="s">
        <v>144</v>
      </c>
      <c r="B1348" s="104"/>
      <c r="C1348" s="96" t="s">
        <v>145</v>
      </c>
      <c r="D1348" s="152">
        <f t="shared" si="90"/>
        <v>0</v>
      </c>
      <c r="E1348" s="98">
        <f t="shared" si="91"/>
        <v>0</v>
      </c>
      <c r="F1348" s="98"/>
      <c r="G1348" s="98"/>
      <c r="H1348" s="98"/>
      <c r="I1348" s="98"/>
      <c r="J1348" s="98"/>
      <c r="K1348" s="98"/>
      <c r="L1348" s="98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X1348" s="79"/>
      <c r="Y1348" s="79"/>
      <c r="Z1348" s="81"/>
      <c r="AA1348" s="82"/>
      <c r="AB1348" s="83"/>
      <c r="AC1348" s="82"/>
      <c r="AD1348" s="84"/>
    </row>
    <row r="1349" spans="1:30" s="85" customFormat="1" ht="21" hidden="1" x14ac:dyDescent="0.35">
      <c r="A1349" s="104" t="s">
        <v>146</v>
      </c>
      <c r="B1349" s="104"/>
      <c r="C1349" s="96" t="s">
        <v>147</v>
      </c>
      <c r="D1349" s="152">
        <f t="shared" si="90"/>
        <v>0</v>
      </c>
      <c r="E1349" s="98">
        <f t="shared" si="91"/>
        <v>0</v>
      </c>
      <c r="F1349" s="98"/>
      <c r="G1349" s="98"/>
      <c r="H1349" s="98"/>
      <c r="I1349" s="98"/>
      <c r="J1349" s="98"/>
      <c r="K1349" s="98"/>
      <c r="L1349" s="98"/>
      <c r="M1349" s="79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  <c r="X1349" s="79"/>
      <c r="Y1349" s="79"/>
      <c r="Z1349" s="81"/>
      <c r="AA1349" s="82"/>
      <c r="AB1349" s="83"/>
      <c r="AC1349" s="82"/>
      <c r="AD1349" s="84"/>
    </row>
    <row r="1350" spans="1:30" s="85" customFormat="1" ht="21" hidden="1" x14ac:dyDescent="0.35">
      <c r="A1350" s="104" t="s">
        <v>148</v>
      </c>
      <c r="B1350" s="104"/>
      <c r="C1350" s="96" t="s">
        <v>149</v>
      </c>
      <c r="D1350" s="152">
        <f t="shared" si="90"/>
        <v>0</v>
      </c>
      <c r="E1350" s="98">
        <f t="shared" si="91"/>
        <v>0</v>
      </c>
      <c r="F1350" s="98"/>
      <c r="G1350" s="98"/>
      <c r="H1350" s="98"/>
      <c r="I1350" s="98"/>
      <c r="J1350" s="98"/>
      <c r="K1350" s="98"/>
      <c r="L1350" s="98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  <c r="Y1350" s="79"/>
      <c r="Z1350" s="81"/>
      <c r="AA1350" s="82"/>
      <c r="AB1350" s="83"/>
      <c r="AC1350" s="82"/>
      <c r="AD1350" s="84"/>
    </row>
    <row r="1351" spans="1:30" s="85" customFormat="1" ht="21" hidden="1" x14ac:dyDescent="0.35">
      <c r="A1351" s="104" t="s">
        <v>150</v>
      </c>
      <c r="B1351" s="104"/>
      <c r="C1351" s="96" t="s">
        <v>151</v>
      </c>
      <c r="D1351" s="152">
        <f t="shared" si="90"/>
        <v>0</v>
      </c>
      <c r="E1351" s="98">
        <f t="shared" si="91"/>
        <v>0</v>
      </c>
      <c r="F1351" s="98"/>
      <c r="G1351" s="98"/>
      <c r="H1351" s="98"/>
      <c r="I1351" s="98"/>
      <c r="J1351" s="98"/>
      <c r="K1351" s="98"/>
      <c r="L1351" s="98"/>
      <c r="M1351" s="79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  <c r="X1351" s="79"/>
      <c r="Y1351" s="79"/>
      <c r="Z1351" s="81"/>
      <c r="AA1351" s="82"/>
      <c r="AB1351" s="83"/>
      <c r="AC1351" s="82"/>
      <c r="AD1351" s="84"/>
    </row>
    <row r="1352" spans="1:30" s="85" customFormat="1" ht="21" hidden="1" x14ac:dyDescent="0.35">
      <c r="A1352" s="104" t="s">
        <v>152</v>
      </c>
      <c r="B1352" s="104"/>
      <c r="C1352" s="96" t="s">
        <v>153</v>
      </c>
      <c r="D1352" s="152">
        <f t="shared" si="90"/>
        <v>0</v>
      </c>
      <c r="E1352" s="98">
        <f t="shared" si="91"/>
        <v>0</v>
      </c>
      <c r="F1352" s="98"/>
      <c r="G1352" s="98"/>
      <c r="H1352" s="98"/>
      <c r="I1352" s="98"/>
      <c r="J1352" s="98"/>
      <c r="K1352" s="98"/>
      <c r="L1352" s="98"/>
      <c r="M1352" s="79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  <c r="X1352" s="79"/>
      <c r="Y1352" s="79"/>
      <c r="Z1352" s="81"/>
      <c r="AA1352" s="82"/>
      <c r="AB1352" s="83"/>
      <c r="AC1352" s="82"/>
      <c r="AD1352" s="84"/>
    </row>
    <row r="1353" spans="1:30" s="85" customFormat="1" ht="21" hidden="1" x14ac:dyDescent="0.35">
      <c r="A1353" s="104" t="s">
        <v>0</v>
      </c>
      <c r="B1353" s="104"/>
      <c r="C1353" s="100" t="s">
        <v>154</v>
      </c>
      <c r="D1353" s="152">
        <f t="shared" si="90"/>
        <v>0</v>
      </c>
      <c r="E1353" s="98">
        <f t="shared" si="91"/>
        <v>0</v>
      </c>
      <c r="F1353" s="98"/>
      <c r="G1353" s="98"/>
      <c r="H1353" s="98"/>
      <c r="I1353" s="98"/>
      <c r="J1353" s="98"/>
      <c r="K1353" s="98"/>
      <c r="L1353" s="98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79"/>
      <c r="Y1353" s="79"/>
      <c r="Z1353" s="81"/>
      <c r="AA1353" s="82"/>
      <c r="AB1353" s="83"/>
      <c r="AC1353" s="82"/>
      <c r="AD1353" s="84"/>
    </row>
    <row r="1354" spans="1:30" s="85" customFormat="1" ht="42" hidden="1" x14ac:dyDescent="0.35">
      <c r="A1354" s="92">
        <v>3719620</v>
      </c>
      <c r="B1354" s="92">
        <v>9620</v>
      </c>
      <c r="C1354" s="110" t="s">
        <v>258</v>
      </c>
      <c r="D1354" s="151">
        <f t="shared" si="90"/>
        <v>0</v>
      </c>
      <c r="E1354" s="98">
        <f t="shared" si="91"/>
        <v>0</v>
      </c>
      <c r="F1354" s="98"/>
      <c r="G1354" s="98"/>
      <c r="H1354" s="98"/>
      <c r="I1354" s="98"/>
      <c r="J1354" s="98"/>
      <c r="K1354" s="98"/>
      <c r="L1354" s="98"/>
      <c r="M1354" s="79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  <c r="X1354" s="79"/>
      <c r="Y1354" s="79"/>
      <c r="Z1354" s="81"/>
      <c r="AA1354" s="82"/>
      <c r="AB1354" s="83"/>
      <c r="AC1354" s="82"/>
      <c r="AD1354" s="84"/>
    </row>
    <row r="1355" spans="1:30" s="85" customFormat="1" ht="21" hidden="1" x14ac:dyDescent="0.35">
      <c r="A1355" s="104" t="s">
        <v>118</v>
      </c>
      <c r="B1355" s="104"/>
      <c r="C1355" s="96" t="s">
        <v>119</v>
      </c>
      <c r="D1355" s="152">
        <f t="shared" si="90"/>
        <v>0</v>
      </c>
      <c r="E1355" s="98">
        <f t="shared" si="91"/>
        <v>0</v>
      </c>
      <c r="F1355" s="98"/>
      <c r="G1355" s="98"/>
      <c r="H1355" s="98"/>
      <c r="I1355" s="98"/>
      <c r="J1355" s="98"/>
      <c r="K1355" s="98"/>
      <c r="L1355" s="98"/>
      <c r="M1355" s="79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  <c r="X1355" s="79"/>
      <c r="Y1355" s="79"/>
      <c r="Z1355" s="81"/>
      <c r="AA1355" s="82"/>
      <c r="AB1355" s="83"/>
      <c r="AC1355" s="82"/>
      <c r="AD1355" s="84"/>
    </row>
    <row r="1356" spans="1:30" s="85" customFormat="1" ht="21" hidden="1" x14ac:dyDescent="0.35">
      <c r="A1356" s="104" t="s">
        <v>142</v>
      </c>
      <c r="B1356" s="104"/>
      <c r="C1356" s="96" t="s">
        <v>143</v>
      </c>
      <c r="D1356" s="152">
        <f t="shared" si="90"/>
        <v>0</v>
      </c>
      <c r="E1356" s="98">
        <f t="shared" si="91"/>
        <v>0</v>
      </c>
      <c r="F1356" s="98"/>
      <c r="G1356" s="98"/>
      <c r="H1356" s="98"/>
      <c r="I1356" s="98"/>
      <c r="J1356" s="98"/>
      <c r="K1356" s="98"/>
      <c r="L1356" s="98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  <c r="Z1356" s="81"/>
      <c r="AA1356" s="82"/>
      <c r="AB1356" s="83"/>
      <c r="AC1356" s="82"/>
      <c r="AD1356" s="84"/>
    </row>
    <row r="1357" spans="1:30" s="85" customFormat="1" ht="21" hidden="1" x14ac:dyDescent="0.35">
      <c r="A1357" s="92">
        <v>3719770</v>
      </c>
      <c r="B1357" s="92">
        <v>9770</v>
      </c>
      <c r="C1357" s="110" t="s">
        <v>259</v>
      </c>
      <c r="D1357" s="151">
        <f>D1358+D1367+D1369+D1371+D1375+D1446+D1517+D1588+D1659+D1661</f>
        <v>5227684</v>
      </c>
      <c r="E1357" s="98">
        <f>E1375+E1446+E1517</f>
        <v>4820500</v>
      </c>
      <c r="F1357" s="98">
        <f>F1375+F1446+F1517</f>
        <v>4820500</v>
      </c>
      <c r="G1357" s="98"/>
      <c r="H1357" s="98"/>
      <c r="I1357" s="98"/>
      <c r="J1357" s="98">
        <f>J1358</f>
        <v>139688</v>
      </c>
      <c r="K1357" s="98">
        <f>K1358</f>
        <v>133468</v>
      </c>
      <c r="L1357" s="98">
        <f>L1358</f>
        <v>134028</v>
      </c>
      <c r="M1357" s="79"/>
      <c r="N1357" s="79"/>
      <c r="O1357" s="79"/>
      <c r="P1357" s="79"/>
      <c r="Q1357" s="79">
        <f>Q1358</f>
        <v>0</v>
      </c>
      <c r="R1357" s="79"/>
      <c r="S1357" s="79">
        <f>S1367</f>
        <v>0</v>
      </c>
      <c r="T1357" s="79">
        <f>T1358</f>
        <v>0</v>
      </c>
      <c r="U1357" s="79"/>
      <c r="V1357" s="79">
        <f>V1369</f>
        <v>0</v>
      </c>
      <c r="W1357" s="79"/>
      <c r="X1357" s="79"/>
      <c r="Y1357" s="79">
        <f>Y1371</f>
        <v>0</v>
      </c>
      <c r="Z1357" s="81">
        <f>Z1358</f>
        <v>0</v>
      </c>
      <c r="AA1357" s="82">
        <f>AA1371</f>
        <v>0</v>
      </c>
      <c r="AB1357" s="83"/>
      <c r="AC1357" s="82"/>
      <c r="AD1357" s="84"/>
    </row>
    <row r="1358" spans="1:30" ht="63" hidden="1" x14ac:dyDescent="0.4">
      <c r="A1358" s="57"/>
      <c r="B1358" s="57"/>
      <c r="C1358" s="116" t="s">
        <v>282</v>
      </c>
      <c r="D1358" s="149">
        <f>SUM(D1359:D1366)</f>
        <v>407184</v>
      </c>
      <c r="E1358" s="22">
        <f>Q1358+T1358+Z1358</f>
        <v>0</v>
      </c>
      <c r="F1358" s="22"/>
      <c r="G1358" s="22"/>
      <c r="H1358" s="22"/>
      <c r="I1358" s="22"/>
      <c r="J1358" s="22">
        <f>SUM(J1359:J1366)</f>
        <v>139688</v>
      </c>
      <c r="K1358" s="22">
        <f>SUM(K1359:K1366)</f>
        <v>133468</v>
      </c>
      <c r="L1358" s="22">
        <f>SUM(L1359:L1366)</f>
        <v>134028</v>
      </c>
      <c r="M1358" s="22"/>
      <c r="N1358" s="22"/>
      <c r="O1358" s="22"/>
      <c r="P1358" s="22"/>
      <c r="Q1358" s="22">
        <f>SUM(Q1359:Q1374)</f>
        <v>0</v>
      </c>
      <c r="R1358" s="22"/>
      <c r="S1358" s="22"/>
      <c r="T1358" s="22">
        <f>T1359+T1360+T1361+T1363+T1364+T1365+T1366</f>
        <v>0</v>
      </c>
      <c r="U1358" s="22"/>
      <c r="V1358" s="22"/>
      <c r="W1358" s="22"/>
      <c r="X1358" s="22"/>
      <c r="Y1358" s="22"/>
      <c r="Z1358" s="54">
        <f>Z1359+Z1360+Z1361+Z1363+Z1364+Z1365+Z1366</f>
        <v>0</v>
      </c>
      <c r="AA1358" s="19"/>
      <c r="AB1358" s="20"/>
      <c r="AC1358" s="19"/>
    </row>
    <row r="1359" spans="1:30" ht="21" hidden="1" x14ac:dyDescent="0.35">
      <c r="A1359" s="57" t="s">
        <v>16</v>
      </c>
      <c r="B1359" s="57"/>
      <c r="C1359" s="112" t="s">
        <v>17</v>
      </c>
      <c r="D1359" s="57">
        <f t="shared" ref="D1359" si="92">J1359+K1359+L1359</f>
        <v>102222</v>
      </c>
      <c r="E1359" s="34">
        <f>Q1359+T1359+Z1359</f>
        <v>0</v>
      </c>
      <c r="F1359" s="34"/>
      <c r="G1359" s="34"/>
      <c r="H1359" s="34"/>
      <c r="I1359" s="34"/>
      <c r="J1359" s="34">
        <v>34074</v>
      </c>
      <c r="K1359" s="34">
        <v>34074</v>
      </c>
      <c r="L1359" s="34">
        <v>34074</v>
      </c>
      <c r="M1359" s="34"/>
      <c r="N1359" s="34"/>
      <c r="O1359" s="34"/>
      <c r="P1359" s="34"/>
      <c r="Q1359" s="34"/>
      <c r="R1359" s="34"/>
      <c r="S1359" s="34"/>
      <c r="T1359" s="34"/>
      <c r="U1359" s="22"/>
      <c r="V1359" s="22"/>
      <c r="W1359" s="22"/>
      <c r="X1359" s="22"/>
      <c r="Y1359" s="22"/>
      <c r="Z1359" s="54"/>
      <c r="AA1359" s="19"/>
      <c r="AB1359" s="20"/>
      <c r="AC1359" s="19"/>
    </row>
    <row r="1360" spans="1:30" ht="21" hidden="1" x14ac:dyDescent="0.35">
      <c r="A1360" s="57" t="s">
        <v>18</v>
      </c>
      <c r="B1360" s="57"/>
      <c r="C1360" s="112" t="s">
        <v>19</v>
      </c>
      <c r="D1360" s="57">
        <f>J1360+K1360+L1360</f>
        <v>53823</v>
      </c>
      <c r="E1360" s="34">
        <f t="shared" ref="E1360:E1366" si="93">Q1360+T1360+Z1360</f>
        <v>0</v>
      </c>
      <c r="F1360" s="22"/>
      <c r="G1360" s="22"/>
      <c r="H1360" s="22"/>
      <c r="I1360" s="22"/>
      <c r="J1360" s="22">
        <v>17941</v>
      </c>
      <c r="K1360" s="22">
        <v>17941</v>
      </c>
      <c r="L1360" s="22">
        <v>17941</v>
      </c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54"/>
      <c r="AA1360" s="19"/>
      <c r="AB1360" s="20"/>
      <c r="AC1360" s="19"/>
    </row>
    <row r="1361" spans="1:29" ht="21" hidden="1" x14ac:dyDescent="0.35">
      <c r="A1361" s="57" t="s">
        <v>20</v>
      </c>
      <c r="B1361" s="57"/>
      <c r="C1361" s="112" t="s">
        <v>21</v>
      </c>
      <c r="D1361" s="57">
        <f t="shared" ref="D1361:D1366" si="94">J1361+K1361+L1361</f>
        <v>26322</v>
      </c>
      <c r="E1361" s="34">
        <f t="shared" si="93"/>
        <v>0</v>
      </c>
      <c r="F1361" s="22"/>
      <c r="G1361" s="22"/>
      <c r="H1361" s="22"/>
      <c r="I1361" s="22"/>
      <c r="J1361" s="22">
        <v>8774</v>
      </c>
      <c r="K1361" s="22">
        <v>8774</v>
      </c>
      <c r="L1361" s="22">
        <v>8774</v>
      </c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54"/>
      <c r="AA1361" s="19"/>
      <c r="AB1361" s="20"/>
      <c r="AC1361" s="19"/>
    </row>
    <row r="1362" spans="1:29" ht="21" hidden="1" x14ac:dyDescent="0.35">
      <c r="A1362" s="57" t="s">
        <v>22</v>
      </c>
      <c r="B1362" s="57"/>
      <c r="C1362" s="112" t="s">
        <v>23</v>
      </c>
      <c r="D1362" s="57">
        <f t="shared" si="94"/>
        <v>11552</v>
      </c>
      <c r="E1362" s="34"/>
      <c r="F1362" s="22"/>
      <c r="G1362" s="22"/>
      <c r="H1362" s="22"/>
      <c r="I1362" s="22"/>
      <c r="J1362" s="22">
        <v>4851</v>
      </c>
      <c r="K1362" s="22">
        <v>3248</v>
      </c>
      <c r="L1362" s="22">
        <v>3453</v>
      </c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54"/>
      <c r="AA1362" s="19"/>
      <c r="AB1362" s="20"/>
      <c r="AC1362" s="19"/>
    </row>
    <row r="1363" spans="1:29" ht="21" hidden="1" x14ac:dyDescent="0.35">
      <c r="A1363" s="57" t="s">
        <v>24</v>
      </c>
      <c r="B1363" s="57"/>
      <c r="C1363" s="112" t="s">
        <v>25</v>
      </c>
      <c r="D1363" s="57">
        <f t="shared" si="94"/>
        <v>38340</v>
      </c>
      <c r="E1363" s="34">
        <f t="shared" si="93"/>
        <v>0</v>
      </c>
      <c r="F1363" s="22"/>
      <c r="G1363" s="22"/>
      <c r="H1363" s="22"/>
      <c r="I1363" s="22"/>
      <c r="J1363" s="22">
        <v>12780</v>
      </c>
      <c r="K1363" s="22">
        <v>12780</v>
      </c>
      <c r="L1363" s="22">
        <v>12780</v>
      </c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54"/>
      <c r="AA1363" s="19"/>
      <c r="AB1363" s="20"/>
      <c r="AC1363" s="19"/>
    </row>
    <row r="1364" spans="1:29" ht="21" hidden="1" x14ac:dyDescent="0.35">
      <c r="A1364" s="57" t="s">
        <v>26</v>
      </c>
      <c r="B1364" s="57"/>
      <c r="C1364" s="112" t="s">
        <v>27</v>
      </c>
      <c r="D1364" s="57">
        <f t="shared" si="94"/>
        <v>11682</v>
      </c>
      <c r="E1364" s="34">
        <f t="shared" si="93"/>
        <v>0</v>
      </c>
      <c r="F1364" s="22"/>
      <c r="G1364" s="22"/>
      <c r="H1364" s="22"/>
      <c r="I1364" s="22"/>
      <c r="J1364" s="22">
        <v>6841</v>
      </c>
      <c r="K1364" s="22">
        <v>2262</v>
      </c>
      <c r="L1364" s="22">
        <v>2579</v>
      </c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54"/>
      <c r="AA1364" s="19"/>
      <c r="AB1364" s="20"/>
      <c r="AC1364" s="19"/>
    </row>
    <row r="1365" spans="1:29" ht="21" hidden="1" x14ac:dyDescent="0.35">
      <c r="A1365" s="57" t="s">
        <v>82</v>
      </c>
      <c r="B1365" s="57"/>
      <c r="C1365" s="112" t="s">
        <v>83</v>
      </c>
      <c r="D1365" s="57">
        <f t="shared" si="94"/>
        <v>156357</v>
      </c>
      <c r="E1365" s="34">
        <f t="shared" si="93"/>
        <v>0</v>
      </c>
      <c r="F1365" s="22"/>
      <c r="G1365" s="22"/>
      <c r="H1365" s="22"/>
      <c r="I1365" s="22"/>
      <c r="J1365" s="22">
        <v>52119</v>
      </c>
      <c r="K1365" s="22">
        <v>52119</v>
      </c>
      <c r="L1365" s="22">
        <v>52119</v>
      </c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54"/>
      <c r="AA1365" s="19"/>
      <c r="AB1365" s="20"/>
      <c r="AC1365" s="19"/>
    </row>
    <row r="1366" spans="1:29" ht="21" hidden="1" x14ac:dyDescent="0.35">
      <c r="A1366" s="57" t="s">
        <v>120</v>
      </c>
      <c r="B1366" s="57"/>
      <c r="C1366" s="112" t="s">
        <v>121</v>
      </c>
      <c r="D1366" s="57">
        <f t="shared" si="94"/>
        <v>6886</v>
      </c>
      <c r="E1366" s="34">
        <f t="shared" si="93"/>
        <v>0</v>
      </c>
      <c r="F1366" s="22"/>
      <c r="G1366" s="22"/>
      <c r="H1366" s="22"/>
      <c r="I1366" s="22"/>
      <c r="J1366" s="22">
        <v>2308</v>
      </c>
      <c r="K1366" s="22">
        <v>2270</v>
      </c>
      <c r="L1366" s="22">
        <v>2308</v>
      </c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54"/>
      <c r="AA1366" s="19"/>
      <c r="AB1366" s="20"/>
      <c r="AC1366" s="19"/>
    </row>
    <row r="1367" spans="1:29" ht="63" hidden="1" x14ac:dyDescent="0.35">
      <c r="A1367" s="57"/>
      <c r="B1367" s="57"/>
      <c r="C1367" s="111" t="s">
        <v>285</v>
      </c>
      <c r="D1367" s="149">
        <f t="shared" ref="D1367" si="95">E1367</f>
        <v>0</v>
      </c>
      <c r="E1367" s="22">
        <f>E1368</f>
        <v>0</v>
      </c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>
        <f>S1368</f>
        <v>0</v>
      </c>
      <c r="T1367" s="22"/>
      <c r="U1367" s="22"/>
      <c r="V1367" s="22"/>
      <c r="W1367" s="22"/>
      <c r="X1367" s="22"/>
      <c r="Y1367" s="22"/>
      <c r="AA1367" s="19"/>
      <c r="AB1367" s="20"/>
      <c r="AC1367" s="19"/>
    </row>
    <row r="1368" spans="1:29" ht="21" hidden="1" x14ac:dyDescent="0.35">
      <c r="A1368" s="93">
        <v>2110000000</v>
      </c>
      <c r="B1368" s="57"/>
      <c r="C1368" s="112" t="s">
        <v>286</v>
      </c>
      <c r="D1368" s="149">
        <f>E1368</f>
        <v>0</v>
      </c>
      <c r="E1368" s="22">
        <f>S1368</f>
        <v>0</v>
      </c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AA1368" s="19"/>
      <c r="AB1368" s="20"/>
      <c r="AC1368" s="19"/>
    </row>
    <row r="1369" spans="1:29" ht="63" hidden="1" x14ac:dyDescent="0.35">
      <c r="A1369" s="93"/>
      <c r="B1369" s="57"/>
      <c r="C1369" s="111" t="s">
        <v>299</v>
      </c>
      <c r="D1369" s="125">
        <f>D1370</f>
        <v>0</v>
      </c>
      <c r="E1369" s="22">
        <f>E1370</f>
        <v>0</v>
      </c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>
        <f>V1370</f>
        <v>0</v>
      </c>
      <c r="W1369" s="22"/>
      <c r="X1369" s="22"/>
      <c r="Y1369" s="22"/>
      <c r="AA1369" s="19"/>
      <c r="AB1369" s="20"/>
      <c r="AC1369" s="19"/>
    </row>
    <row r="1370" spans="1:29" ht="21" hidden="1" x14ac:dyDescent="0.35">
      <c r="A1370" s="93">
        <v>2154000000</v>
      </c>
      <c r="B1370" s="57"/>
      <c r="C1370" s="113" t="s">
        <v>300</v>
      </c>
      <c r="D1370" s="57">
        <f>E1370</f>
        <v>0</v>
      </c>
      <c r="E1370" s="22">
        <f>V1370</f>
        <v>0</v>
      </c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AA1370" s="19"/>
      <c r="AB1370" s="20"/>
      <c r="AC1370" s="19"/>
    </row>
    <row r="1371" spans="1:29" ht="21" hidden="1" x14ac:dyDescent="0.35">
      <c r="A1371" s="57"/>
      <c r="B1371" s="57"/>
      <c r="C1371" s="111" t="s">
        <v>308</v>
      </c>
      <c r="D1371" s="149">
        <f>E1371</f>
        <v>0</v>
      </c>
      <c r="E1371" s="22">
        <f>Y1371+AA1371</f>
        <v>0</v>
      </c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>
        <f>Y1372</f>
        <v>0</v>
      </c>
      <c r="AA1371" s="19">
        <f>AA1372</f>
        <v>0</v>
      </c>
      <c r="AB1371" s="20"/>
      <c r="AC1371" s="19"/>
    </row>
    <row r="1372" spans="1:29" ht="21" hidden="1" x14ac:dyDescent="0.35">
      <c r="A1372" s="57" t="s">
        <v>40</v>
      </c>
      <c r="B1372" s="57"/>
      <c r="C1372" s="112" t="s">
        <v>41</v>
      </c>
      <c r="D1372" s="134">
        <f t="shared" ref="D1372" si="96">E1372</f>
        <v>0</v>
      </c>
      <c r="E1372" s="22">
        <f>Y1372+AA1372</f>
        <v>0</v>
      </c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AA1372" s="19"/>
      <c r="AB1372" s="20"/>
      <c r="AC1372" s="19"/>
    </row>
    <row r="1373" spans="1:29" ht="21" hidden="1" x14ac:dyDescent="0.35">
      <c r="A1373" s="57"/>
      <c r="B1373" s="57"/>
      <c r="C1373" s="114"/>
      <c r="D1373" s="149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AA1373" s="19"/>
      <c r="AB1373" s="20"/>
      <c r="AC1373" s="19"/>
    </row>
    <row r="1374" spans="1:29" ht="21" hidden="1" x14ac:dyDescent="0.35">
      <c r="A1374" s="57"/>
      <c r="B1374" s="57"/>
      <c r="C1374" s="114"/>
      <c r="D1374" s="149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AA1374" s="19"/>
      <c r="AB1374" s="20"/>
      <c r="AC1374" s="19"/>
    </row>
    <row r="1375" spans="1:29" ht="42" hidden="1" x14ac:dyDescent="0.35">
      <c r="A1375" s="57"/>
      <c r="B1375" s="57"/>
      <c r="C1375" s="111" t="s">
        <v>260</v>
      </c>
      <c r="D1375" s="149">
        <f t="shared" si="90"/>
        <v>2896445</v>
      </c>
      <c r="E1375" s="22">
        <f>SUM(E1376:E1428)</f>
        <v>2896445</v>
      </c>
      <c r="F1375" s="22">
        <f>F1376+F1377+F1378+F1379+F1380+F1381+F1409+F1410+F1414+F1423+F1426+F1428</f>
        <v>2896445</v>
      </c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AA1375" s="19"/>
      <c r="AB1375" s="20"/>
      <c r="AC1375" s="19"/>
    </row>
    <row r="1376" spans="1:29" ht="21" hidden="1" x14ac:dyDescent="0.35">
      <c r="A1376" s="57" t="s">
        <v>16</v>
      </c>
      <c r="B1376" s="57"/>
      <c r="C1376" s="112" t="s">
        <v>17</v>
      </c>
      <c r="D1376" s="134">
        <f t="shared" si="90"/>
        <v>427000</v>
      </c>
      <c r="E1376" s="22">
        <f t="shared" si="91"/>
        <v>427000</v>
      </c>
      <c r="F1376" s="22">
        <v>427000</v>
      </c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AA1376" s="19"/>
      <c r="AB1376" s="20"/>
      <c r="AC1376" s="19"/>
    </row>
    <row r="1377" spans="1:29" ht="21" hidden="1" x14ac:dyDescent="0.35">
      <c r="A1377" s="57" t="s">
        <v>18</v>
      </c>
      <c r="B1377" s="57"/>
      <c r="C1377" s="112" t="s">
        <v>19</v>
      </c>
      <c r="D1377" s="134">
        <f t="shared" si="90"/>
        <v>199000</v>
      </c>
      <c r="E1377" s="22">
        <f t="shared" si="91"/>
        <v>199000</v>
      </c>
      <c r="F1377" s="22">
        <v>199000</v>
      </c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AA1377" s="19"/>
      <c r="AB1377" s="20"/>
      <c r="AC1377" s="19"/>
    </row>
    <row r="1378" spans="1:29" ht="21" hidden="1" x14ac:dyDescent="0.35">
      <c r="A1378" s="57" t="s">
        <v>20</v>
      </c>
      <c r="B1378" s="57"/>
      <c r="C1378" s="112" t="s">
        <v>21</v>
      </c>
      <c r="D1378" s="134">
        <f t="shared" si="90"/>
        <v>73600</v>
      </c>
      <c r="E1378" s="22">
        <f t="shared" si="91"/>
        <v>73600</v>
      </c>
      <c r="F1378" s="22">
        <v>73600</v>
      </c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AA1378" s="19"/>
      <c r="AB1378" s="20"/>
      <c r="AC1378" s="19"/>
    </row>
    <row r="1379" spans="1:29" ht="21" hidden="1" x14ac:dyDescent="0.35">
      <c r="A1379" s="57" t="s">
        <v>22</v>
      </c>
      <c r="B1379" s="57"/>
      <c r="C1379" s="112" t="s">
        <v>23</v>
      </c>
      <c r="D1379" s="134">
        <f t="shared" ref="D1379:D1442" si="97">E1379</f>
        <v>65870</v>
      </c>
      <c r="E1379" s="22">
        <f t="shared" ref="E1379:E1442" si="98">F1379</f>
        <v>65870</v>
      </c>
      <c r="F1379" s="22">
        <v>65870</v>
      </c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AA1379" s="19"/>
      <c r="AB1379" s="20"/>
      <c r="AC1379" s="19"/>
    </row>
    <row r="1380" spans="1:29" ht="21" hidden="1" x14ac:dyDescent="0.35">
      <c r="A1380" s="57" t="s">
        <v>24</v>
      </c>
      <c r="B1380" s="57"/>
      <c r="C1380" s="112" t="s">
        <v>25</v>
      </c>
      <c r="D1380" s="134">
        <f t="shared" si="97"/>
        <v>482100</v>
      </c>
      <c r="E1380" s="22">
        <f t="shared" si="98"/>
        <v>482100</v>
      </c>
      <c r="F1380" s="22">
        <v>482100</v>
      </c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AA1380" s="19"/>
      <c r="AB1380" s="20"/>
      <c r="AC1380" s="19"/>
    </row>
    <row r="1381" spans="1:29" ht="21" hidden="1" x14ac:dyDescent="0.35">
      <c r="A1381" s="57" t="s">
        <v>26</v>
      </c>
      <c r="B1381" s="57"/>
      <c r="C1381" s="112" t="s">
        <v>27</v>
      </c>
      <c r="D1381" s="134">
        <f t="shared" si="97"/>
        <v>204100</v>
      </c>
      <c r="E1381" s="22">
        <f t="shared" si="98"/>
        <v>204100</v>
      </c>
      <c r="F1381" s="22">
        <v>204100</v>
      </c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AA1381" s="19"/>
      <c r="AB1381" s="20"/>
      <c r="AC1381" s="19"/>
    </row>
    <row r="1382" spans="1:29" ht="21" hidden="1" x14ac:dyDescent="0.35">
      <c r="A1382" s="57" t="s">
        <v>28</v>
      </c>
      <c r="B1382" s="57"/>
      <c r="C1382" s="112" t="s">
        <v>29</v>
      </c>
      <c r="D1382" s="134">
        <f t="shared" si="97"/>
        <v>0</v>
      </c>
      <c r="E1382" s="22">
        <f t="shared" si="98"/>
        <v>0</v>
      </c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AA1382" s="19"/>
      <c r="AB1382" s="20"/>
      <c r="AC1382" s="19"/>
    </row>
    <row r="1383" spans="1:29" ht="21" hidden="1" x14ac:dyDescent="0.35">
      <c r="A1383" s="57" t="s">
        <v>30</v>
      </c>
      <c r="B1383" s="57"/>
      <c r="C1383" s="112" t="s">
        <v>31</v>
      </c>
      <c r="D1383" s="134">
        <f t="shared" si="97"/>
        <v>0</v>
      </c>
      <c r="E1383" s="22">
        <f t="shared" si="98"/>
        <v>0</v>
      </c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AA1383" s="19"/>
      <c r="AB1383" s="20"/>
      <c r="AC1383" s="19"/>
    </row>
    <row r="1384" spans="1:29" ht="21" hidden="1" x14ac:dyDescent="0.35">
      <c r="A1384" s="57" t="s">
        <v>32</v>
      </c>
      <c r="B1384" s="57"/>
      <c r="C1384" s="112" t="s">
        <v>33</v>
      </c>
      <c r="D1384" s="134">
        <f t="shared" si="97"/>
        <v>0</v>
      </c>
      <c r="E1384" s="22">
        <f t="shared" si="98"/>
        <v>0</v>
      </c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AA1384" s="19"/>
      <c r="AB1384" s="20"/>
      <c r="AC1384" s="19"/>
    </row>
    <row r="1385" spans="1:29" ht="21" hidden="1" x14ac:dyDescent="0.35">
      <c r="A1385" s="57" t="s">
        <v>34</v>
      </c>
      <c r="B1385" s="57"/>
      <c r="C1385" s="112" t="s">
        <v>35</v>
      </c>
      <c r="D1385" s="134">
        <f t="shared" si="97"/>
        <v>0</v>
      </c>
      <c r="E1385" s="22">
        <f t="shared" si="98"/>
        <v>0</v>
      </c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AA1385" s="19"/>
      <c r="AB1385" s="20"/>
      <c r="AC1385" s="19"/>
    </row>
    <row r="1386" spans="1:29" ht="21" hidden="1" x14ac:dyDescent="0.35">
      <c r="A1386" s="57" t="s">
        <v>36</v>
      </c>
      <c r="B1386" s="57"/>
      <c r="C1386" s="112" t="s">
        <v>37</v>
      </c>
      <c r="D1386" s="134">
        <f t="shared" si="97"/>
        <v>0</v>
      </c>
      <c r="E1386" s="22">
        <f t="shared" si="98"/>
        <v>0</v>
      </c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AA1386" s="19"/>
      <c r="AB1386" s="20"/>
      <c r="AC1386" s="19"/>
    </row>
    <row r="1387" spans="1:29" ht="21" hidden="1" x14ac:dyDescent="0.35">
      <c r="A1387" s="57" t="s">
        <v>38</v>
      </c>
      <c r="B1387" s="57"/>
      <c r="C1387" s="112" t="s">
        <v>39</v>
      </c>
      <c r="D1387" s="134">
        <f t="shared" si="97"/>
        <v>0</v>
      </c>
      <c r="E1387" s="22">
        <f t="shared" si="98"/>
        <v>0</v>
      </c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AA1387" s="19"/>
      <c r="AB1387" s="20"/>
      <c r="AC1387" s="19"/>
    </row>
    <row r="1388" spans="1:29" ht="21" hidden="1" x14ac:dyDescent="0.35">
      <c r="A1388" s="57" t="s">
        <v>40</v>
      </c>
      <c r="B1388" s="57"/>
      <c r="C1388" s="112" t="s">
        <v>41</v>
      </c>
      <c r="D1388" s="134">
        <f t="shared" si="97"/>
        <v>0</v>
      </c>
      <c r="E1388" s="22">
        <f t="shared" si="98"/>
        <v>0</v>
      </c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AA1388" s="19"/>
      <c r="AB1388" s="20"/>
      <c r="AC1388" s="19"/>
    </row>
    <row r="1389" spans="1:29" ht="21" hidden="1" x14ac:dyDescent="0.35">
      <c r="A1389" s="57" t="s">
        <v>42</v>
      </c>
      <c r="B1389" s="57"/>
      <c r="C1389" s="112" t="s">
        <v>43</v>
      </c>
      <c r="D1389" s="134">
        <f t="shared" si="97"/>
        <v>0</v>
      </c>
      <c r="E1389" s="22">
        <f t="shared" si="98"/>
        <v>0</v>
      </c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AA1389" s="19"/>
      <c r="AB1389" s="20"/>
      <c r="AC1389" s="19"/>
    </row>
    <row r="1390" spans="1:29" ht="21" hidden="1" x14ac:dyDescent="0.35">
      <c r="A1390" s="57" t="s">
        <v>44</v>
      </c>
      <c r="B1390" s="57"/>
      <c r="C1390" s="112" t="s">
        <v>45</v>
      </c>
      <c r="D1390" s="134">
        <f t="shared" si="97"/>
        <v>0</v>
      </c>
      <c r="E1390" s="22">
        <f t="shared" si="98"/>
        <v>0</v>
      </c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AA1390" s="19"/>
      <c r="AB1390" s="20"/>
      <c r="AC1390" s="19"/>
    </row>
    <row r="1391" spans="1:29" ht="21" hidden="1" x14ac:dyDescent="0.35">
      <c r="A1391" s="57" t="s">
        <v>46</v>
      </c>
      <c r="B1391" s="57"/>
      <c r="C1391" s="112" t="s">
        <v>47</v>
      </c>
      <c r="D1391" s="134">
        <f t="shared" si="97"/>
        <v>0</v>
      </c>
      <c r="E1391" s="22">
        <f t="shared" si="98"/>
        <v>0</v>
      </c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AA1391" s="19"/>
      <c r="AB1391" s="20"/>
      <c r="AC1391" s="19"/>
    </row>
    <row r="1392" spans="1:29" ht="21" hidden="1" x14ac:dyDescent="0.35">
      <c r="A1392" s="57" t="s">
        <v>48</v>
      </c>
      <c r="B1392" s="57"/>
      <c r="C1392" s="112" t="s">
        <v>49</v>
      </c>
      <c r="D1392" s="134">
        <f t="shared" si="97"/>
        <v>0</v>
      </c>
      <c r="E1392" s="22">
        <f t="shared" si="98"/>
        <v>0</v>
      </c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AA1392" s="19"/>
      <c r="AB1392" s="20"/>
      <c r="AC1392" s="19"/>
    </row>
    <row r="1393" spans="1:29" ht="21" hidden="1" x14ac:dyDescent="0.35">
      <c r="A1393" s="57" t="s">
        <v>50</v>
      </c>
      <c r="B1393" s="57"/>
      <c r="C1393" s="112" t="s">
        <v>51</v>
      </c>
      <c r="D1393" s="134">
        <f t="shared" si="97"/>
        <v>0</v>
      </c>
      <c r="E1393" s="22">
        <f t="shared" si="98"/>
        <v>0</v>
      </c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AA1393" s="19"/>
      <c r="AB1393" s="20"/>
      <c r="AC1393" s="19"/>
    </row>
    <row r="1394" spans="1:29" ht="21" hidden="1" x14ac:dyDescent="0.35">
      <c r="A1394" s="57" t="s">
        <v>52</v>
      </c>
      <c r="B1394" s="57"/>
      <c r="C1394" s="112" t="s">
        <v>53</v>
      </c>
      <c r="D1394" s="134">
        <f t="shared" si="97"/>
        <v>0</v>
      </c>
      <c r="E1394" s="22">
        <f t="shared" si="98"/>
        <v>0</v>
      </c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AA1394" s="19"/>
      <c r="AB1394" s="20"/>
      <c r="AC1394" s="19"/>
    </row>
    <row r="1395" spans="1:29" ht="21" hidden="1" x14ac:dyDescent="0.35">
      <c r="A1395" s="57" t="s">
        <v>54</v>
      </c>
      <c r="B1395" s="57"/>
      <c r="C1395" s="112" t="s">
        <v>55</v>
      </c>
      <c r="D1395" s="134">
        <f t="shared" si="97"/>
        <v>0</v>
      </c>
      <c r="E1395" s="22">
        <f t="shared" si="98"/>
        <v>0</v>
      </c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AA1395" s="19"/>
      <c r="AB1395" s="20"/>
      <c r="AC1395" s="19"/>
    </row>
    <row r="1396" spans="1:29" ht="21" hidden="1" x14ac:dyDescent="0.35">
      <c r="A1396" s="57" t="s">
        <v>56</v>
      </c>
      <c r="B1396" s="57"/>
      <c r="C1396" s="112" t="s">
        <v>57</v>
      </c>
      <c r="D1396" s="134">
        <f t="shared" si="97"/>
        <v>0</v>
      </c>
      <c r="E1396" s="22">
        <f t="shared" si="98"/>
        <v>0</v>
      </c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AA1396" s="19"/>
      <c r="AB1396" s="20"/>
      <c r="AC1396" s="19"/>
    </row>
    <row r="1397" spans="1:29" ht="21" hidden="1" x14ac:dyDescent="0.35">
      <c r="A1397" s="57" t="s">
        <v>58</v>
      </c>
      <c r="B1397" s="57"/>
      <c r="C1397" s="112" t="s">
        <v>59</v>
      </c>
      <c r="D1397" s="134">
        <f t="shared" si="97"/>
        <v>0</v>
      </c>
      <c r="E1397" s="22">
        <f t="shared" si="98"/>
        <v>0</v>
      </c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AA1397" s="19"/>
      <c r="AB1397" s="20"/>
      <c r="AC1397" s="19"/>
    </row>
    <row r="1398" spans="1:29" ht="21" hidden="1" x14ac:dyDescent="0.35">
      <c r="A1398" s="57" t="s">
        <v>60</v>
      </c>
      <c r="B1398" s="57"/>
      <c r="C1398" s="112" t="s">
        <v>61</v>
      </c>
      <c r="D1398" s="134">
        <f t="shared" si="97"/>
        <v>0</v>
      </c>
      <c r="E1398" s="22">
        <f t="shared" si="98"/>
        <v>0</v>
      </c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AA1398" s="19"/>
      <c r="AB1398" s="20"/>
      <c r="AC1398" s="19"/>
    </row>
    <row r="1399" spans="1:29" ht="21" hidden="1" x14ac:dyDescent="0.35">
      <c r="A1399" s="57" t="s">
        <v>62</v>
      </c>
      <c r="B1399" s="57"/>
      <c r="C1399" s="112" t="s">
        <v>63</v>
      </c>
      <c r="D1399" s="134">
        <f t="shared" si="97"/>
        <v>0</v>
      </c>
      <c r="E1399" s="22">
        <f t="shared" si="98"/>
        <v>0</v>
      </c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AA1399" s="19"/>
      <c r="AB1399" s="20"/>
      <c r="AC1399" s="19"/>
    </row>
    <row r="1400" spans="1:29" ht="21" hidden="1" x14ac:dyDescent="0.35">
      <c r="A1400" s="57" t="s">
        <v>64</v>
      </c>
      <c r="B1400" s="57"/>
      <c r="C1400" s="112" t="s">
        <v>65</v>
      </c>
      <c r="D1400" s="134">
        <f t="shared" si="97"/>
        <v>0</v>
      </c>
      <c r="E1400" s="22">
        <f t="shared" si="98"/>
        <v>0</v>
      </c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AA1400" s="19"/>
      <c r="AB1400" s="20"/>
      <c r="AC1400" s="19"/>
    </row>
    <row r="1401" spans="1:29" ht="21" hidden="1" x14ac:dyDescent="0.35">
      <c r="A1401" s="57" t="s">
        <v>66</v>
      </c>
      <c r="B1401" s="57"/>
      <c r="C1401" s="112" t="s">
        <v>67</v>
      </c>
      <c r="D1401" s="134">
        <f t="shared" si="97"/>
        <v>0</v>
      </c>
      <c r="E1401" s="22">
        <f t="shared" si="98"/>
        <v>0</v>
      </c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AA1401" s="19"/>
      <c r="AB1401" s="20"/>
      <c r="AC1401" s="19"/>
    </row>
    <row r="1402" spans="1:29" ht="21" hidden="1" x14ac:dyDescent="0.35">
      <c r="A1402" s="57" t="s">
        <v>68</v>
      </c>
      <c r="B1402" s="57"/>
      <c r="C1402" s="112" t="s">
        <v>69</v>
      </c>
      <c r="D1402" s="134">
        <f t="shared" si="97"/>
        <v>0</v>
      </c>
      <c r="E1402" s="22">
        <f t="shared" si="98"/>
        <v>0</v>
      </c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AA1402" s="19"/>
      <c r="AB1402" s="20"/>
      <c r="AC1402" s="19"/>
    </row>
    <row r="1403" spans="1:29" ht="21" hidden="1" x14ac:dyDescent="0.35">
      <c r="A1403" s="57" t="s">
        <v>70</v>
      </c>
      <c r="B1403" s="57"/>
      <c r="C1403" s="112" t="s">
        <v>71</v>
      </c>
      <c r="D1403" s="134">
        <f t="shared" si="97"/>
        <v>0</v>
      </c>
      <c r="E1403" s="22">
        <f t="shared" si="98"/>
        <v>0</v>
      </c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AA1403" s="19"/>
      <c r="AB1403" s="20"/>
      <c r="AC1403" s="19"/>
    </row>
    <row r="1404" spans="1:29" ht="21" hidden="1" x14ac:dyDescent="0.35">
      <c r="A1404" s="57" t="s">
        <v>72</v>
      </c>
      <c r="B1404" s="57"/>
      <c r="C1404" s="112" t="s">
        <v>73</v>
      </c>
      <c r="D1404" s="134">
        <f t="shared" si="97"/>
        <v>0</v>
      </c>
      <c r="E1404" s="22">
        <f t="shared" si="98"/>
        <v>0</v>
      </c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AA1404" s="19"/>
      <c r="AB1404" s="20"/>
      <c r="AC1404" s="19"/>
    </row>
    <row r="1405" spans="1:29" ht="21" hidden="1" x14ac:dyDescent="0.35">
      <c r="A1405" s="57" t="s">
        <v>74</v>
      </c>
      <c r="B1405" s="57"/>
      <c r="C1405" s="112" t="s">
        <v>75</v>
      </c>
      <c r="D1405" s="134">
        <f t="shared" si="97"/>
        <v>0</v>
      </c>
      <c r="E1405" s="22">
        <f t="shared" si="98"/>
        <v>0</v>
      </c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AA1405" s="19"/>
      <c r="AB1405" s="20"/>
      <c r="AC1405" s="19"/>
    </row>
    <row r="1406" spans="1:29" ht="21" hidden="1" x14ac:dyDescent="0.35">
      <c r="A1406" s="57" t="s">
        <v>76</v>
      </c>
      <c r="B1406" s="57"/>
      <c r="C1406" s="112" t="s">
        <v>77</v>
      </c>
      <c r="D1406" s="134">
        <f t="shared" si="97"/>
        <v>0</v>
      </c>
      <c r="E1406" s="22">
        <f t="shared" si="98"/>
        <v>0</v>
      </c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AA1406" s="19"/>
      <c r="AB1406" s="20"/>
      <c r="AC1406" s="19"/>
    </row>
    <row r="1407" spans="1:29" ht="21" hidden="1" x14ac:dyDescent="0.35">
      <c r="A1407" s="57" t="s">
        <v>78</v>
      </c>
      <c r="B1407" s="57"/>
      <c r="C1407" s="112" t="s">
        <v>79</v>
      </c>
      <c r="D1407" s="134">
        <f t="shared" si="97"/>
        <v>0</v>
      </c>
      <c r="E1407" s="22">
        <f t="shared" si="98"/>
        <v>0</v>
      </c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AA1407" s="19"/>
      <c r="AB1407" s="20"/>
      <c r="AC1407" s="19"/>
    </row>
    <row r="1408" spans="1:29" ht="21" hidden="1" x14ac:dyDescent="0.35">
      <c r="A1408" s="57" t="s">
        <v>80</v>
      </c>
      <c r="B1408" s="57"/>
      <c r="C1408" s="112" t="s">
        <v>81</v>
      </c>
      <c r="D1408" s="134">
        <f t="shared" si="97"/>
        <v>0</v>
      </c>
      <c r="E1408" s="22">
        <f t="shared" si="98"/>
        <v>0</v>
      </c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AA1408" s="19"/>
      <c r="AB1408" s="20"/>
      <c r="AC1408" s="19"/>
    </row>
    <row r="1409" spans="1:29" ht="21" hidden="1" x14ac:dyDescent="0.35">
      <c r="A1409" s="57" t="s">
        <v>82</v>
      </c>
      <c r="B1409" s="57"/>
      <c r="C1409" s="112" t="s">
        <v>83</v>
      </c>
      <c r="D1409" s="134">
        <f t="shared" si="97"/>
        <v>1246700</v>
      </c>
      <c r="E1409" s="22">
        <f t="shared" si="98"/>
        <v>1246700</v>
      </c>
      <c r="F1409" s="22">
        <v>1246700</v>
      </c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AA1409" s="19"/>
      <c r="AB1409" s="20"/>
      <c r="AC1409" s="19"/>
    </row>
    <row r="1410" spans="1:29" ht="21" hidden="1" x14ac:dyDescent="0.35">
      <c r="A1410" s="57" t="s">
        <v>84</v>
      </c>
      <c r="B1410" s="57"/>
      <c r="C1410" s="112" t="s">
        <v>85</v>
      </c>
      <c r="D1410" s="134">
        <f t="shared" si="97"/>
        <v>58300</v>
      </c>
      <c r="E1410" s="22">
        <f t="shared" si="98"/>
        <v>58300</v>
      </c>
      <c r="F1410" s="22">
        <v>58300</v>
      </c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AA1410" s="19"/>
      <c r="AB1410" s="20"/>
      <c r="AC1410" s="19"/>
    </row>
    <row r="1411" spans="1:29" ht="21" hidden="1" x14ac:dyDescent="0.35">
      <c r="A1411" s="57" t="s">
        <v>86</v>
      </c>
      <c r="B1411" s="57"/>
      <c r="C1411" s="112" t="s">
        <v>87</v>
      </c>
      <c r="D1411" s="134">
        <f t="shared" si="97"/>
        <v>0</v>
      </c>
      <c r="E1411" s="22">
        <f t="shared" si="98"/>
        <v>0</v>
      </c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AA1411" s="19"/>
      <c r="AB1411" s="20"/>
      <c r="AC1411" s="19"/>
    </row>
    <row r="1412" spans="1:29" ht="21" hidden="1" x14ac:dyDescent="0.35">
      <c r="A1412" s="57" t="s">
        <v>88</v>
      </c>
      <c r="B1412" s="57"/>
      <c r="C1412" s="112" t="s">
        <v>89</v>
      </c>
      <c r="D1412" s="134">
        <f t="shared" si="97"/>
        <v>0</v>
      </c>
      <c r="E1412" s="22">
        <f t="shared" si="98"/>
        <v>0</v>
      </c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AA1412" s="19"/>
      <c r="AB1412" s="20"/>
      <c r="AC1412" s="19"/>
    </row>
    <row r="1413" spans="1:29" ht="21" hidden="1" x14ac:dyDescent="0.35">
      <c r="A1413" s="57" t="s">
        <v>90</v>
      </c>
      <c r="B1413" s="57"/>
      <c r="C1413" s="112" t="s">
        <v>91</v>
      </c>
      <c r="D1413" s="134">
        <f t="shared" si="97"/>
        <v>0</v>
      </c>
      <c r="E1413" s="22">
        <f t="shared" si="98"/>
        <v>0</v>
      </c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AA1413" s="19"/>
      <c r="AB1413" s="20"/>
      <c r="AC1413" s="19"/>
    </row>
    <row r="1414" spans="1:29" ht="21" hidden="1" x14ac:dyDescent="0.35">
      <c r="A1414" s="57" t="s">
        <v>92</v>
      </c>
      <c r="B1414" s="57"/>
      <c r="C1414" s="112" t="s">
        <v>93</v>
      </c>
      <c r="D1414" s="134">
        <f t="shared" si="97"/>
        <v>51600</v>
      </c>
      <c r="E1414" s="22">
        <f t="shared" si="98"/>
        <v>51600</v>
      </c>
      <c r="F1414" s="22">
        <v>51600</v>
      </c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AA1414" s="19"/>
      <c r="AB1414" s="20"/>
      <c r="AC1414" s="19"/>
    </row>
    <row r="1415" spans="1:29" ht="21" hidden="1" x14ac:dyDescent="0.35">
      <c r="A1415" s="57" t="s">
        <v>94</v>
      </c>
      <c r="B1415" s="57"/>
      <c r="C1415" s="112" t="s">
        <v>95</v>
      </c>
      <c r="D1415" s="134">
        <f t="shared" si="97"/>
        <v>0</v>
      </c>
      <c r="E1415" s="22">
        <f t="shared" si="98"/>
        <v>0</v>
      </c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AA1415" s="19"/>
      <c r="AB1415" s="20"/>
      <c r="AC1415" s="19"/>
    </row>
    <row r="1416" spans="1:29" ht="21" hidden="1" x14ac:dyDescent="0.35">
      <c r="A1416" s="57" t="s">
        <v>96</v>
      </c>
      <c r="B1416" s="57"/>
      <c r="C1416" s="112" t="s">
        <v>97</v>
      </c>
      <c r="D1416" s="134">
        <f t="shared" si="97"/>
        <v>0</v>
      </c>
      <c r="E1416" s="22">
        <f t="shared" si="98"/>
        <v>0</v>
      </c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AA1416" s="19"/>
      <c r="AB1416" s="20"/>
      <c r="AC1416" s="19"/>
    </row>
    <row r="1417" spans="1:29" ht="21" hidden="1" x14ac:dyDescent="0.35">
      <c r="A1417" s="57" t="s">
        <v>98</v>
      </c>
      <c r="B1417" s="57"/>
      <c r="C1417" s="112" t="s">
        <v>99</v>
      </c>
      <c r="D1417" s="134">
        <f t="shared" si="97"/>
        <v>0</v>
      </c>
      <c r="E1417" s="22">
        <f t="shared" si="98"/>
        <v>0</v>
      </c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AA1417" s="19"/>
      <c r="AB1417" s="20"/>
      <c r="AC1417" s="19"/>
    </row>
    <row r="1418" spans="1:29" ht="21" hidden="1" x14ac:dyDescent="0.35">
      <c r="A1418" s="57" t="s">
        <v>100</v>
      </c>
      <c r="B1418" s="57"/>
      <c r="C1418" s="112" t="s">
        <v>101</v>
      </c>
      <c r="D1418" s="134">
        <f t="shared" si="97"/>
        <v>0</v>
      </c>
      <c r="E1418" s="22">
        <f t="shared" si="98"/>
        <v>0</v>
      </c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AA1418" s="19"/>
      <c r="AB1418" s="20"/>
      <c r="AC1418" s="19"/>
    </row>
    <row r="1419" spans="1:29" ht="21" hidden="1" x14ac:dyDescent="0.35">
      <c r="A1419" s="57" t="s">
        <v>102</v>
      </c>
      <c r="B1419" s="57"/>
      <c r="C1419" s="112" t="s">
        <v>103</v>
      </c>
      <c r="D1419" s="134">
        <f t="shared" si="97"/>
        <v>0</v>
      </c>
      <c r="E1419" s="22">
        <f t="shared" si="98"/>
        <v>0</v>
      </c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AA1419" s="19"/>
      <c r="AB1419" s="20"/>
      <c r="AC1419" s="19"/>
    </row>
    <row r="1420" spans="1:29" ht="21" hidden="1" x14ac:dyDescent="0.35">
      <c r="A1420" s="57" t="s">
        <v>104</v>
      </c>
      <c r="B1420" s="57"/>
      <c r="C1420" s="112" t="s">
        <v>105</v>
      </c>
      <c r="D1420" s="134">
        <f t="shared" si="97"/>
        <v>0</v>
      </c>
      <c r="E1420" s="22">
        <f t="shared" si="98"/>
        <v>0</v>
      </c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AA1420" s="19"/>
      <c r="AB1420" s="20"/>
      <c r="AC1420" s="19"/>
    </row>
    <row r="1421" spans="1:29" ht="21" hidden="1" x14ac:dyDescent="0.35">
      <c r="A1421" s="57" t="s">
        <v>106</v>
      </c>
      <c r="B1421" s="57"/>
      <c r="C1421" s="112" t="s">
        <v>107</v>
      </c>
      <c r="D1421" s="134">
        <f t="shared" si="97"/>
        <v>0</v>
      </c>
      <c r="E1421" s="22">
        <f t="shared" si="98"/>
        <v>0</v>
      </c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AA1421" s="19"/>
      <c r="AB1421" s="20"/>
      <c r="AC1421" s="19"/>
    </row>
    <row r="1422" spans="1:29" ht="21" hidden="1" x14ac:dyDescent="0.35">
      <c r="A1422" s="57" t="s">
        <v>108</v>
      </c>
      <c r="B1422" s="57"/>
      <c r="C1422" s="112" t="s">
        <v>109</v>
      </c>
      <c r="D1422" s="134">
        <f t="shared" si="97"/>
        <v>0</v>
      </c>
      <c r="E1422" s="22">
        <f t="shared" si="98"/>
        <v>0</v>
      </c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AA1422" s="19"/>
      <c r="AB1422" s="20"/>
      <c r="AC1422" s="19"/>
    </row>
    <row r="1423" spans="1:29" ht="21" hidden="1" x14ac:dyDescent="0.35">
      <c r="A1423" s="57" t="s">
        <v>110</v>
      </c>
      <c r="B1423" s="57"/>
      <c r="C1423" s="112" t="s">
        <v>111</v>
      </c>
      <c r="D1423" s="134">
        <f t="shared" si="97"/>
        <v>26375</v>
      </c>
      <c r="E1423" s="22">
        <f t="shared" si="98"/>
        <v>26375</v>
      </c>
      <c r="F1423" s="22">
        <v>26375</v>
      </c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AA1423" s="19"/>
      <c r="AB1423" s="20"/>
      <c r="AC1423" s="19"/>
    </row>
    <row r="1424" spans="1:29" ht="21" hidden="1" x14ac:dyDescent="0.35">
      <c r="A1424" s="57" t="s">
        <v>112</v>
      </c>
      <c r="B1424" s="57"/>
      <c r="C1424" s="112" t="s">
        <v>113</v>
      </c>
      <c r="D1424" s="134">
        <f t="shared" si="97"/>
        <v>0</v>
      </c>
      <c r="E1424" s="22">
        <f t="shared" si="98"/>
        <v>0</v>
      </c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AA1424" s="19"/>
      <c r="AB1424" s="20"/>
      <c r="AC1424" s="19"/>
    </row>
    <row r="1425" spans="1:29" ht="21" hidden="1" x14ac:dyDescent="0.35">
      <c r="A1425" s="57" t="s">
        <v>114</v>
      </c>
      <c r="B1425" s="57"/>
      <c r="C1425" s="112" t="s">
        <v>115</v>
      </c>
      <c r="D1425" s="134">
        <f t="shared" si="97"/>
        <v>0</v>
      </c>
      <c r="E1425" s="22">
        <f t="shared" si="98"/>
        <v>0</v>
      </c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AA1425" s="19"/>
      <c r="AB1425" s="20"/>
      <c r="AC1425" s="19"/>
    </row>
    <row r="1426" spans="1:29" ht="21" hidden="1" x14ac:dyDescent="0.35">
      <c r="A1426" s="57" t="s">
        <v>116</v>
      </c>
      <c r="B1426" s="57"/>
      <c r="C1426" s="112" t="s">
        <v>117</v>
      </c>
      <c r="D1426" s="134">
        <f t="shared" si="97"/>
        <v>49100</v>
      </c>
      <c r="E1426" s="22">
        <f t="shared" si="98"/>
        <v>49100</v>
      </c>
      <c r="F1426" s="22">
        <v>49100</v>
      </c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AA1426" s="19"/>
      <c r="AB1426" s="20"/>
      <c r="AC1426" s="19"/>
    </row>
    <row r="1427" spans="1:29" ht="21" hidden="1" x14ac:dyDescent="0.35">
      <c r="A1427" s="57" t="s">
        <v>118</v>
      </c>
      <c r="B1427" s="57"/>
      <c r="C1427" s="112" t="s">
        <v>119</v>
      </c>
      <c r="D1427" s="134">
        <f t="shared" si="97"/>
        <v>0</v>
      </c>
      <c r="E1427" s="22">
        <f t="shared" si="98"/>
        <v>0</v>
      </c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AA1427" s="19"/>
      <c r="AB1427" s="20"/>
      <c r="AC1427" s="19"/>
    </row>
    <row r="1428" spans="1:29" ht="21" hidden="1" x14ac:dyDescent="0.35">
      <c r="A1428" s="57" t="s">
        <v>120</v>
      </c>
      <c r="B1428" s="57"/>
      <c r="C1428" s="112" t="s">
        <v>121</v>
      </c>
      <c r="D1428" s="134">
        <f t="shared" si="97"/>
        <v>12700</v>
      </c>
      <c r="E1428" s="22">
        <f t="shared" si="98"/>
        <v>12700</v>
      </c>
      <c r="F1428" s="22">
        <v>12700</v>
      </c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AA1428" s="19"/>
      <c r="AB1428" s="20"/>
      <c r="AC1428" s="19"/>
    </row>
    <row r="1429" spans="1:29" ht="21" hidden="1" x14ac:dyDescent="0.35">
      <c r="A1429" s="57" t="s">
        <v>122</v>
      </c>
      <c r="B1429" s="57"/>
      <c r="C1429" s="112" t="s">
        <v>123</v>
      </c>
      <c r="D1429" s="134">
        <f t="shared" si="97"/>
        <v>0</v>
      </c>
      <c r="E1429" s="22">
        <f t="shared" si="98"/>
        <v>0</v>
      </c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AA1429" s="19"/>
      <c r="AB1429" s="20"/>
      <c r="AC1429" s="19"/>
    </row>
    <row r="1430" spans="1:29" ht="21" hidden="1" x14ac:dyDescent="0.35">
      <c r="A1430" s="57" t="s">
        <v>124</v>
      </c>
      <c r="B1430" s="57"/>
      <c r="C1430" s="112" t="s">
        <v>125</v>
      </c>
      <c r="D1430" s="134">
        <f t="shared" si="97"/>
        <v>0</v>
      </c>
      <c r="E1430" s="22">
        <f t="shared" si="98"/>
        <v>0</v>
      </c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AA1430" s="19"/>
      <c r="AB1430" s="20"/>
      <c r="AC1430" s="19"/>
    </row>
    <row r="1431" spans="1:29" ht="21" hidden="1" x14ac:dyDescent="0.35">
      <c r="A1431" s="57" t="s">
        <v>126</v>
      </c>
      <c r="B1431" s="57"/>
      <c r="C1431" s="112" t="s">
        <v>127</v>
      </c>
      <c r="D1431" s="134">
        <f t="shared" si="97"/>
        <v>0</v>
      </c>
      <c r="E1431" s="22">
        <f t="shared" si="98"/>
        <v>0</v>
      </c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AA1431" s="19"/>
      <c r="AB1431" s="20"/>
      <c r="AC1431" s="19"/>
    </row>
    <row r="1432" spans="1:29" ht="21" hidden="1" x14ac:dyDescent="0.35">
      <c r="A1432" s="57" t="s">
        <v>128</v>
      </c>
      <c r="B1432" s="57"/>
      <c r="C1432" s="112" t="s">
        <v>129</v>
      </c>
      <c r="D1432" s="134">
        <f t="shared" si="97"/>
        <v>0</v>
      </c>
      <c r="E1432" s="22">
        <f t="shared" si="98"/>
        <v>0</v>
      </c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AA1432" s="19"/>
      <c r="AB1432" s="20"/>
      <c r="AC1432" s="19"/>
    </row>
    <row r="1433" spans="1:29" ht="21" hidden="1" x14ac:dyDescent="0.35">
      <c r="A1433" s="57" t="s">
        <v>130</v>
      </c>
      <c r="B1433" s="57"/>
      <c r="C1433" s="112" t="s">
        <v>131</v>
      </c>
      <c r="D1433" s="134">
        <f t="shared" si="97"/>
        <v>0</v>
      </c>
      <c r="E1433" s="22">
        <f t="shared" si="98"/>
        <v>0</v>
      </c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AA1433" s="19"/>
      <c r="AB1433" s="20"/>
      <c r="AC1433" s="19"/>
    </row>
    <row r="1434" spans="1:29" ht="21" hidden="1" x14ac:dyDescent="0.35">
      <c r="A1434" s="57" t="s">
        <v>132</v>
      </c>
      <c r="B1434" s="57"/>
      <c r="C1434" s="112" t="s">
        <v>133</v>
      </c>
      <c r="D1434" s="134">
        <f t="shared" si="97"/>
        <v>0</v>
      </c>
      <c r="E1434" s="22">
        <f t="shared" si="98"/>
        <v>0</v>
      </c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AA1434" s="19"/>
      <c r="AB1434" s="20"/>
      <c r="AC1434" s="19"/>
    </row>
    <row r="1435" spans="1:29" ht="21" hidden="1" x14ac:dyDescent="0.35">
      <c r="A1435" s="57" t="s">
        <v>134</v>
      </c>
      <c r="B1435" s="57"/>
      <c r="C1435" s="112" t="s">
        <v>135</v>
      </c>
      <c r="D1435" s="134">
        <f t="shared" si="97"/>
        <v>0</v>
      </c>
      <c r="E1435" s="22">
        <f t="shared" si="98"/>
        <v>0</v>
      </c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AA1435" s="19"/>
      <c r="AB1435" s="20"/>
      <c r="AC1435" s="19"/>
    </row>
    <row r="1436" spans="1:29" ht="21" hidden="1" x14ac:dyDescent="0.35">
      <c r="A1436" s="57" t="s">
        <v>136</v>
      </c>
      <c r="B1436" s="57"/>
      <c r="C1436" s="112" t="s">
        <v>137</v>
      </c>
      <c r="D1436" s="134">
        <f t="shared" si="97"/>
        <v>0</v>
      </c>
      <c r="E1436" s="22">
        <f t="shared" si="98"/>
        <v>0</v>
      </c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AA1436" s="19"/>
      <c r="AB1436" s="20"/>
      <c r="AC1436" s="19"/>
    </row>
    <row r="1437" spans="1:29" ht="21" hidden="1" x14ac:dyDescent="0.35">
      <c r="A1437" s="57" t="s">
        <v>138</v>
      </c>
      <c r="B1437" s="57"/>
      <c r="C1437" s="112" t="s">
        <v>139</v>
      </c>
      <c r="D1437" s="134">
        <f t="shared" si="97"/>
        <v>0</v>
      </c>
      <c r="E1437" s="22">
        <f t="shared" si="98"/>
        <v>0</v>
      </c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AA1437" s="19"/>
      <c r="AB1437" s="20"/>
      <c r="AC1437" s="19"/>
    </row>
    <row r="1438" spans="1:29" ht="21" hidden="1" x14ac:dyDescent="0.35">
      <c r="A1438" s="57" t="s">
        <v>140</v>
      </c>
      <c r="B1438" s="57"/>
      <c r="C1438" s="112" t="s">
        <v>141</v>
      </c>
      <c r="D1438" s="134">
        <f t="shared" si="97"/>
        <v>0</v>
      </c>
      <c r="E1438" s="22">
        <f t="shared" si="98"/>
        <v>0</v>
      </c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AA1438" s="19"/>
      <c r="AB1438" s="20"/>
      <c r="AC1438" s="19"/>
    </row>
    <row r="1439" spans="1:29" ht="21" hidden="1" x14ac:dyDescent="0.35">
      <c r="A1439" s="57" t="s">
        <v>142</v>
      </c>
      <c r="B1439" s="57"/>
      <c r="C1439" s="112" t="s">
        <v>143</v>
      </c>
      <c r="D1439" s="134">
        <f t="shared" si="97"/>
        <v>0</v>
      </c>
      <c r="E1439" s="22">
        <f t="shared" si="98"/>
        <v>0</v>
      </c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AA1439" s="19"/>
      <c r="AB1439" s="20"/>
      <c r="AC1439" s="19"/>
    </row>
    <row r="1440" spans="1:29" ht="21" hidden="1" x14ac:dyDescent="0.35">
      <c r="A1440" s="57" t="s">
        <v>144</v>
      </c>
      <c r="B1440" s="57"/>
      <c r="C1440" s="112" t="s">
        <v>145</v>
      </c>
      <c r="D1440" s="134">
        <f t="shared" si="97"/>
        <v>0</v>
      </c>
      <c r="E1440" s="22">
        <f t="shared" si="98"/>
        <v>0</v>
      </c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AA1440" s="19"/>
      <c r="AB1440" s="20"/>
      <c r="AC1440" s="19"/>
    </row>
    <row r="1441" spans="1:29" ht="21" hidden="1" x14ac:dyDescent="0.35">
      <c r="A1441" s="57" t="s">
        <v>146</v>
      </c>
      <c r="B1441" s="57"/>
      <c r="C1441" s="112" t="s">
        <v>147</v>
      </c>
      <c r="D1441" s="134">
        <f t="shared" si="97"/>
        <v>0</v>
      </c>
      <c r="E1441" s="22">
        <f t="shared" si="98"/>
        <v>0</v>
      </c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AA1441" s="19"/>
      <c r="AB1441" s="20"/>
      <c r="AC1441" s="19"/>
    </row>
    <row r="1442" spans="1:29" ht="21" hidden="1" x14ac:dyDescent="0.35">
      <c r="A1442" s="57" t="s">
        <v>148</v>
      </c>
      <c r="B1442" s="57"/>
      <c r="C1442" s="112" t="s">
        <v>149</v>
      </c>
      <c r="D1442" s="134">
        <f t="shared" si="97"/>
        <v>0</v>
      </c>
      <c r="E1442" s="22">
        <f t="shared" si="98"/>
        <v>0</v>
      </c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AA1442" s="19"/>
      <c r="AB1442" s="20"/>
      <c r="AC1442" s="19"/>
    </row>
    <row r="1443" spans="1:29" ht="21" hidden="1" x14ac:dyDescent="0.35">
      <c r="A1443" s="57" t="s">
        <v>150</v>
      </c>
      <c r="B1443" s="57"/>
      <c r="C1443" s="112" t="s">
        <v>151</v>
      </c>
      <c r="D1443" s="134">
        <f t="shared" ref="D1443:D1506" si="99">E1443</f>
        <v>0</v>
      </c>
      <c r="E1443" s="22">
        <f t="shared" ref="E1443:E1506" si="100">F1443</f>
        <v>0</v>
      </c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AA1443" s="19"/>
      <c r="AB1443" s="20"/>
      <c r="AC1443" s="19"/>
    </row>
    <row r="1444" spans="1:29" ht="21" hidden="1" x14ac:dyDescent="0.35">
      <c r="A1444" s="57" t="s">
        <v>152</v>
      </c>
      <c r="B1444" s="57"/>
      <c r="C1444" s="112" t="s">
        <v>153</v>
      </c>
      <c r="D1444" s="134">
        <f t="shared" si="99"/>
        <v>0</v>
      </c>
      <c r="E1444" s="22">
        <f t="shared" si="100"/>
        <v>0</v>
      </c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AA1444" s="19"/>
      <c r="AB1444" s="20"/>
      <c r="AC1444" s="19"/>
    </row>
    <row r="1445" spans="1:29" ht="21" hidden="1" x14ac:dyDescent="0.35">
      <c r="A1445" s="57" t="s">
        <v>0</v>
      </c>
      <c r="B1445" s="57"/>
      <c r="C1445" s="115" t="s">
        <v>154</v>
      </c>
      <c r="D1445" s="134">
        <f t="shared" si="99"/>
        <v>0</v>
      </c>
      <c r="E1445" s="22">
        <f t="shared" si="100"/>
        <v>0</v>
      </c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AA1445" s="19"/>
      <c r="AB1445" s="20"/>
      <c r="AC1445" s="19"/>
    </row>
    <row r="1446" spans="1:29" ht="63" hidden="1" x14ac:dyDescent="0.4">
      <c r="A1446" s="57"/>
      <c r="B1446" s="57"/>
      <c r="C1446" s="116" t="s">
        <v>261</v>
      </c>
      <c r="D1446" s="156">
        <f t="shared" si="99"/>
        <v>1091345</v>
      </c>
      <c r="E1446" s="22">
        <f>SUM(E1447:E1499)</f>
        <v>1091345</v>
      </c>
      <c r="F1446" s="22">
        <f>F1447+F1448+F1449+F1450+F1451+F1452+F1480+F1481+F1485+F1494+F1497+F1499</f>
        <v>1091345</v>
      </c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AA1446" s="19"/>
      <c r="AB1446" s="20"/>
      <c r="AC1446" s="19"/>
    </row>
    <row r="1447" spans="1:29" ht="21" hidden="1" x14ac:dyDescent="0.35">
      <c r="A1447" s="57" t="s">
        <v>16</v>
      </c>
      <c r="B1447" s="57"/>
      <c r="C1447" s="112" t="s">
        <v>17</v>
      </c>
      <c r="D1447" s="134">
        <f t="shared" si="99"/>
        <v>214400</v>
      </c>
      <c r="E1447" s="22">
        <f t="shared" si="100"/>
        <v>214400</v>
      </c>
      <c r="F1447" s="22">
        <v>214400</v>
      </c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AA1447" s="19"/>
      <c r="AB1447" s="20"/>
      <c r="AC1447" s="19"/>
    </row>
    <row r="1448" spans="1:29" ht="21" hidden="1" x14ac:dyDescent="0.35">
      <c r="A1448" s="57" t="s">
        <v>18</v>
      </c>
      <c r="B1448" s="57"/>
      <c r="C1448" s="112" t="s">
        <v>19</v>
      </c>
      <c r="D1448" s="134">
        <f t="shared" si="99"/>
        <v>104300</v>
      </c>
      <c r="E1448" s="22">
        <f t="shared" si="100"/>
        <v>104300</v>
      </c>
      <c r="F1448" s="22">
        <v>104300</v>
      </c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AA1448" s="19"/>
      <c r="AB1448" s="20"/>
      <c r="AC1448" s="19"/>
    </row>
    <row r="1449" spans="1:29" ht="21" hidden="1" x14ac:dyDescent="0.35">
      <c r="A1449" s="57" t="s">
        <v>20</v>
      </c>
      <c r="B1449" s="57"/>
      <c r="C1449" s="112" t="s">
        <v>21</v>
      </c>
      <c r="D1449" s="134">
        <f t="shared" si="99"/>
        <v>104300</v>
      </c>
      <c r="E1449" s="22">
        <f t="shared" si="100"/>
        <v>104300</v>
      </c>
      <c r="F1449" s="22">
        <v>104300</v>
      </c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AA1449" s="19"/>
      <c r="AB1449" s="20"/>
      <c r="AC1449" s="19"/>
    </row>
    <row r="1450" spans="1:29" ht="21" hidden="1" x14ac:dyDescent="0.35">
      <c r="A1450" s="57" t="s">
        <v>22</v>
      </c>
      <c r="B1450" s="57"/>
      <c r="C1450" s="112" t="s">
        <v>23</v>
      </c>
      <c r="D1450" s="134">
        <f t="shared" si="99"/>
        <v>92730</v>
      </c>
      <c r="E1450" s="22">
        <f t="shared" si="100"/>
        <v>92730</v>
      </c>
      <c r="F1450" s="22">
        <v>92730</v>
      </c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AA1450" s="19"/>
      <c r="AB1450" s="20"/>
      <c r="AC1450" s="19"/>
    </row>
    <row r="1451" spans="1:29" ht="21" hidden="1" x14ac:dyDescent="0.35">
      <c r="A1451" s="57" t="s">
        <v>24</v>
      </c>
      <c r="B1451" s="57"/>
      <c r="C1451" s="112" t="s">
        <v>25</v>
      </c>
      <c r="D1451" s="134">
        <f t="shared" si="99"/>
        <v>94000</v>
      </c>
      <c r="E1451" s="22">
        <f t="shared" si="100"/>
        <v>94000</v>
      </c>
      <c r="F1451" s="22">
        <v>94000</v>
      </c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AA1451" s="19"/>
      <c r="AB1451" s="20"/>
      <c r="AC1451" s="19"/>
    </row>
    <row r="1452" spans="1:29" ht="21" hidden="1" x14ac:dyDescent="0.35">
      <c r="A1452" s="57" t="s">
        <v>26</v>
      </c>
      <c r="B1452" s="57"/>
      <c r="C1452" s="112" t="s">
        <v>27</v>
      </c>
      <c r="D1452" s="134">
        <f t="shared" si="99"/>
        <v>67800</v>
      </c>
      <c r="E1452" s="22">
        <f t="shared" si="100"/>
        <v>67800</v>
      </c>
      <c r="F1452" s="22">
        <v>67800</v>
      </c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AA1452" s="19"/>
      <c r="AB1452" s="20"/>
      <c r="AC1452" s="19"/>
    </row>
    <row r="1453" spans="1:29" ht="21" hidden="1" x14ac:dyDescent="0.35">
      <c r="A1453" s="57" t="s">
        <v>28</v>
      </c>
      <c r="B1453" s="57"/>
      <c r="C1453" s="112" t="s">
        <v>29</v>
      </c>
      <c r="D1453" s="134">
        <f t="shared" si="99"/>
        <v>0</v>
      </c>
      <c r="E1453" s="22">
        <f t="shared" si="100"/>
        <v>0</v>
      </c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AA1453" s="19"/>
      <c r="AB1453" s="20"/>
      <c r="AC1453" s="19"/>
    </row>
    <row r="1454" spans="1:29" ht="21" hidden="1" x14ac:dyDescent="0.35">
      <c r="A1454" s="57" t="s">
        <v>30</v>
      </c>
      <c r="B1454" s="57"/>
      <c r="C1454" s="112" t="s">
        <v>31</v>
      </c>
      <c r="D1454" s="134">
        <f t="shared" si="99"/>
        <v>0</v>
      </c>
      <c r="E1454" s="22">
        <f t="shared" si="100"/>
        <v>0</v>
      </c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AA1454" s="19"/>
      <c r="AB1454" s="20"/>
      <c r="AC1454" s="19"/>
    </row>
    <row r="1455" spans="1:29" ht="21" hidden="1" x14ac:dyDescent="0.35">
      <c r="A1455" s="57" t="s">
        <v>32</v>
      </c>
      <c r="B1455" s="57"/>
      <c r="C1455" s="112" t="s">
        <v>33</v>
      </c>
      <c r="D1455" s="134">
        <f t="shared" si="99"/>
        <v>0</v>
      </c>
      <c r="E1455" s="22">
        <f t="shared" si="100"/>
        <v>0</v>
      </c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AA1455" s="19"/>
      <c r="AB1455" s="20"/>
      <c r="AC1455" s="19"/>
    </row>
    <row r="1456" spans="1:29" ht="21" hidden="1" x14ac:dyDescent="0.35">
      <c r="A1456" s="57" t="s">
        <v>34</v>
      </c>
      <c r="B1456" s="57"/>
      <c r="C1456" s="112" t="s">
        <v>35</v>
      </c>
      <c r="D1456" s="134">
        <f t="shared" si="99"/>
        <v>0</v>
      </c>
      <c r="E1456" s="22">
        <f t="shared" si="100"/>
        <v>0</v>
      </c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AA1456" s="19"/>
      <c r="AB1456" s="20"/>
      <c r="AC1456" s="19"/>
    </row>
    <row r="1457" spans="1:29" ht="21" hidden="1" x14ac:dyDescent="0.35">
      <c r="A1457" s="57" t="s">
        <v>36</v>
      </c>
      <c r="B1457" s="57"/>
      <c r="C1457" s="112" t="s">
        <v>37</v>
      </c>
      <c r="D1457" s="134">
        <f t="shared" si="99"/>
        <v>0</v>
      </c>
      <c r="E1457" s="22">
        <f t="shared" si="100"/>
        <v>0</v>
      </c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AA1457" s="19"/>
      <c r="AB1457" s="20"/>
      <c r="AC1457" s="19"/>
    </row>
    <row r="1458" spans="1:29" ht="21" hidden="1" x14ac:dyDescent="0.35">
      <c r="A1458" s="57" t="s">
        <v>38</v>
      </c>
      <c r="B1458" s="57"/>
      <c r="C1458" s="112" t="s">
        <v>39</v>
      </c>
      <c r="D1458" s="134">
        <f t="shared" si="99"/>
        <v>0</v>
      </c>
      <c r="E1458" s="22">
        <f t="shared" si="100"/>
        <v>0</v>
      </c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AA1458" s="19"/>
      <c r="AB1458" s="20"/>
      <c r="AC1458" s="19"/>
    </row>
    <row r="1459" spans="1:29" ht="21" hidden="1" x14ac:dyDescent="0.35">
      <c r="A1459" s="57" t="s">
        <v>40</v>
      </c>
      <c r="B1459" s="57"/>
      <c r="C1459" s="112" t="s">
        <v>41</v>
      </c>
      <c r="D1459" s="134">
        <f t="shared" si="99"/>
        <v>0</v>
      </c>
      <c r="E1459" s="22">
        <f t="shared" si="100"/>
        <v>0</v>
      </c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AA1459" s="19"/>
      <c r="AB1459" s="20"/>
      <c r="AC1459" s="19"/>
    </row>
    <row r="1460" spans="1:29" ht="21" hidden="1" x14ac:dyDescent="0.35">
      <c r="A1460" s="57" t="s">
        <v>42</v>
      </c>
      <c r="B1460" s="57"/>
      <c r="C1460" s="112" t="s">
        <v>43</v>
      </c>
      <c r="D1460" s="134">
        <f t="shared" si="99"/>
        <v>0</v>
      </c>
      <c r="E1460" s="22">
        <f t="shared" si="100"/>
        <v>0</v>
      </c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AA1460" s="19"/>
      <c r="AB1460" s="20"/>
      <c r="AC1460" s="19"/>
    </row>
    <row r="1461" spans="1:29" ht="21" hidden="1" x14ac:dyDescent="0.35">
      <c r="A1461" s="57" t="s">
        <v>44</v>
      </c>
      <c r="B1461" s="57"/>
      <c r="C1461" s="112" t="s">
        <v>45</v>
      </c>
      <c r="D1461" s="134">
        <f t="shared" si="99"/>
        <v>0</v>
      </c>
      <c r="E1461" s="22">
        <f t="shared" si="100"/>
        <v>0</v>
      </c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AA1461" s="19"/>
      <c r="AB1461" s="20"/>
      <c r="AC1461" s="19"/>
    </row>
    <row r="1462" spans="1:29" ht="21" hidden="1" x14ac:dyDescent="0.35">
      <c r="A1462" s="57" t="s">
        <v>46</v>
      </c>
      <c r="B1462" s="57"/>
      <c r="C1462" s="112" t="s">
        <v>47</v>
      </c>
      <c r="D1462" s="134">
        <f t="shared" si="99"/>
        <v>0</v>
      </c>
      <c r="E1462" s="22">
        <f t="shared" si="100"/>
        <v>0</v>
      </c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AA1462" s="19"/>
      <c r="AB1462" s="20"/>
      <c r="AC1462" s="19"/>
    </row>
    <row r="1463" spans="1:29" ht="21" hidden="1" x14ac:dyDescent="0.35">
      <c r="A1463" s="57" t="s">
        <v>48</v>
      </c>
      <c r="B1463" s="57"/>
      <c r="C1463" s="112" t="s">
        <v>49</v>
      </c>
      <c r="D1463" s="134">
        <f t="shared" si="99"/>
        <v>0</v>
      </c>
      <c r="E1463" s="22">
        <f t="shared" si="100"/>
        <v>0</v>
      </c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AA1463" s="19"/>
      <c r="AB1463" s="20"/>
      <c r="AC1463" s="19"/>
    </row>
    <row r="1464" spans="1:29" ht="21" hidden="1" x14ac:dyDescent="0.35">
      <c r="A1464" s="57" t="s">
        <v>50</v>
      </c>
      <c r="B1464" s="57"/>
      <c r="C1464" s="112" t="s">
        <v>51</v>
      </c>
      <c r="D1464" s="134">
        <f t="shared" si="99"/>
        <v>0</v>
      </c>
      <c r="E1464" s="22">
        <f t="shared" si="100"/>
        <v>0</v>
      </c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AA1464" s="19"/>
      <c r="AB1464" s="20"/>
      <c r="AC1464" s="19"/>
    </row>
    <row r="1465" spans="1:29" ht="21" hidden="1" x14ac:dyDescent="0.35">
      <c r="A1465" s="57" t="s">
        <v>52</v>
      </c>
      <c r="B1465" s="57"/>
      <c r="C1465" s="112" t="s">
        <v>53</v>
      </c>
      <c r="D1465" s="134">
        <f t="shared" si="99"/>
        <v>0</v>
      </c>
      <c r="E1465" s="22">
        <f t="shared" si="100"/>
        <v>0</v>
      </c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AA1465" s="19"/>
      <c r="AB1465" s="20"/>
      <c r="AC1465" s="19"/>
    </row>
    <row r="1466" spans="1:29" ht="21" hidden="1" x14ac:dyDescent="0.35">
      <c r="A1466" s="57" t="s">
        <v>54</v>
      </c>
      <c r="B1466" s="57"/>
      <c r="C1466" s="112" t="s">
        <v>55</v>
      </c>
      <c r="D1466" s="134">
        <f t="shared" si="99"/>
        <v>0</v>
      </c>
      <c r="E1466" s="22">
        <f t="shared" si="100"/>
        <v>0</v>
      </c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AA1466" s="19"/>
      <c r="AB1466" s="20"/>
      <c r="AC1466" s="19"/>
    </row>
    <row r="1467" spans="1:29" ht="21" hidden="1" x14ac:dyDescent="0.35">
      <c r="A1467" s="57" t="s">
        <v>56</v>
      </c>
      <c r="B1467" s="57"/>
      <c r="C1467" s="112" t="s">
        <v>57</v>
      </c>
      <c r="D1467" s="134">
        <f t="shared" si="99"/>
        <v>0</v>
      </c>
      <c r="E1467" s="22">
        <f t="shared" si="100"/>
        <v>0</v>
      </c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AA1467" s="19"/>
      <c r="AB1467" s="20"/>
      <c r="AC1467" s="19"/>
    </row>
    <row r="1468" spans="1:29" ht="21" hidden="1" x14ac:dyDescent="0.35">
      <c r="A1468" s="57" t="s">
        <v>58</v>
      </c>
      <c r="B1468" s="57"/>
      <c r="C1468" s="112" t="s">
        <v>59</v>
      </c>
      <c r="D1468" s="134">
        <f t="shared" si="99"/>
        <v>0</v>
      </c>
      <c r="E1468" s="22">
        <f t="shared" si="100"/>
        <v>0</v>
      </c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AA1468" s="19"/>
      <c r="AB1468" s="20"/>
      <c r="AC1468" s="19"/>
    </row>
    <row r="1469" spans="1:29" ht="21" hidden="1" x14ac:dyDescent="0.35">
      <c r="A1469" s="57" t="s">
        <v>60</v>
      </c>
      <c r="B1469" s="57"/>
      <c r="C1469" s="112" t="s">
        <v>61</v>
      </c>
      <c r="D1469" s="134">
        <f t="shared" si="99"/>
        <v>0</v>
      </c>
      <c r="E1469" s="22">
        <f t="shared" si="100"/>
        <v>0</v>
      </c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AA1469" s="19"/>
      <c r="AB1469" s="20"/>
      <c r="AC1469" s="19"/>
    </row>
    <row r="1470" spans="1:29" ht="21" hidden="1" x14ac:dyDescent="0.35">
      <c r="A1470" s="57" t="s">
        <v>62</v>
      </c>
      <c r="B1470" s="57"/>
      <c r="C1470" s="112" t="s">
        <v>63</v>
      </c>
      <c r="D1470" s="134">
        <f t="shared" si="99"/>
        <v>0</v>
      </c>
      <c r="E1470" s="22">
        <f t="shared" si="100"/>
        <v>0</v>
      </c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AA1470" s="19"/>
      <c r="AB1470" s="20"/>
      <c r="AC1470" s="19"/>
    </row>
    <row r="1471" spans="1:29" ht="21" hidden="1" x14ac:dyDescent="0.35">
      <c r="A1471" s="57" t="s">
        <v>64</v>
      </c>
      <c r="B1471" s="57"/>
      <c r="C1471" s="112" t="s">
        <v>65</v>
      </c>
      <c r="D1471" s="134">
        <f t="shared" si="99"/>
        <v>0</v>
      </c>
      <c r="E1471" s="22">
        <f t="shared" si="100"/>
        <v>0</v>
      </c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AA1471" s="19"/>
      <c r="AB1471" s="20"/>
      <c r="AC1471" s="19"/>
    </row>
    <row r="1472" spans="1:29" ht="21" hidden="1" x14ac:dyDescent="0.35">
      <c r="A1472" s="57" t="s">
        <v>66</v>
      </c>
      <c r="B1472" s="57"/>
      <c r="C1472" s="112" t="s">
        <v>67</v>
      </c>
      <c r="D1472" s="134">
        <f t="shared" si="99"/>
        <v>0</v>
      </c>
      <c r="E1472" s="22">
        <f t="shared" si="100"/>
        <v>0</v>
      </c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AA1472" s="19"/>
      <c r="AB1472" s="20"/>
      <c r="AC1472" s="19"/>
    </row>
    <row r="1473" spans="1:29" ht="21" hidden="1" x14ac:dyDescent="0.35">
      <c r="A1473" s="57" t="s">
        <v>68</v>
      </c>
      <c r="B1473" s="57"/>
      <c r="C1473" s="112" t="s">
        <v>69</v>
      </c>
      <c r="D1473" s="134">
        <f t="shared" si="99"/>
        <v>0</v>
      </c>
      <c r="E1473" s="22">
        <f t="shared" si="100"/>
        <v>0</v>
      </c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AA1473" s="19"/>
      <c r="AB1473" s="20"/>
      <c r="AC1473" s="19"/>
    </row>
    <row r="1474" spans="1:29" ht="21" hidden="1" x14ac:dyDescent="0.35">
      <c r="A1474" s="57" t="s">
        <v>70</v>
      </c>
      <c r="B1474" s="57"/>
      <c r="C1474" s="112" t="s">
        <v>71</v>
      </c>
      <c r="D1474" s="134">
        <f t="shared" si="99"/>
        <v>0</v>
      </c>
      <c r="E1474" s="22">
        <f t="shared" si="100"/>
        <v>0</v>
      </c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AA1474" s="19"/>
      <c r="AB1474" s="20"/>
      <c r="AC1474" s="19"/>
    </row>
    <row r="1475" spans="1:29" ht="21" hidden="1" x14ac:dyDescent="0.35">
      <c r="A1475" s="57" t="s">
        <v>72</v>
      </c>
      <c r="B1475" s="57"/>
      <c r="C1475" s="112" t="s">
        <v>73</v>
      </c>
      <c r="D1475" s="134">
        <f t="shared" si="99"/>
        <v>0</v>
      </c>
      <c r="E1475" s="22">
        <f t="shared" si="100"/>
        <v>0</v>
      </c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AA1475" s="19"/>
      <c r="AB1475" s="20"/>
      <c r="AC1475" s="19"/>
    </row>
    <row r="1476" spans="1:29" ht="21" hidden="1" x14ac:dyDescent="0.35">
      <c r="A1476" s="57" t="s">
        <v>74</v>
      </c>
      <c r="B1476" s="57"/>
      <c r="C1476" s="112" t="s">
        <v>75</v>
      </c>
      <c r="D1476" s="134">
        <f t="shared" si="99"/>
        <v>0</v>
      </c>
      <c r="E1476" s="22">
        <f t="shared" si="100"/>
        <v>0</v>
      </c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AA1476" s="19"/>
      <c r="AB1476" s="20"/>
      <c r="AC1476" s="19"/>
    </row>
    <row r="1477" spans="1:29" ht="21" hidden="1" x14ac:dyDescent="0.35">
      <c r="A1477" s="57" t="s">
        <v>76</v>
      </c>
      <c r="B1477" s="57"/>
      <c r="C1477" s="112" t="s">
        <v>77</v>
      </c>
      <c r="D1477" s="134">
        <f t="shared" si="99"/>
        <v>0</v>
      </c>
      <c r="E1477" s="22">
        <f t="shared" si="100"/>
        <v>0</v>
      </c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AA1477" s="19"/>
      <c r="AB1477" s="20"/>
      <c r="AC1477" s="19"/>
    </row>
    <row r="1478" spans="1:29" ht="21" hidden="1" x14ac:dyDescent="0.35">
      <c r="A1478" s="57" t="s">
        <v>78</v>
      </c>
      <c r="B1478" s="57"/>
      <c r="C1478" s="112" t="s">
        <v>79</v>
      </c>
      <c r="D1478" s="134">
        <f t="shared" si="99"/>
        <v>0</v>
      </c>
      <c r="E1478" s="22">
        <f t="shared" si="100"/>
        <v>0</v>
      </c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AA1478" s="19"/>
      <c r="AB1478" s="20"/>
      <c r="AC1478" s="19"/>
    </row>
    <row r="1479" spans="1:29" ht="21" hidden="1" x14ac:dyDescent="0.35">
      <c r="A1479" s="57" t="s">
        <v>80</v>
      </c>
      <c r="B1479" s="57"/>
      <c r="C1479" s="112" t="s">
        <v>81</v>
      </c>
      <c r="D1479" s="134">
        <f t="shared" si="99"/>
        <v>0</v>
      </c>
      <c r="E1479" s="22">
        <f t="shared" si="100"/>
        <v>0</v>
      </c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AA1479" s="19"/>
      <c r="AB1479" s="20"/>
      <c r="AC1479" s="19"/>
    </row>
    <row r="1480" spans="1:29" ht="21" hidden="1" x14ac:dyDescent="0.35">
      <c r="A1480" s="57" t="s">
        <v>82</v>
      </c>
      <c r="B1480" s="57"/>
      <c r="C1480" s="112" t="s">
        <v>83</v>
      </c>
      <c r="D1480" s="134">
        <f t="shared" si="99"/>
        <v>292300</v>
      </c>
      <c r="E1480" s="22">
        <f t="shared" si="100"/>
        <v>292300</v>
      </c>
      <c r="F1480" s="22">
        <v>292300</v>
      </c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AA1480" s="19"/>
      <c r="AB1480" s="20"/>
      <c r="AC1480" s="19"/>
    </row>
    <row r="1481" spans="1:29" ht="21" hidden="1" x14ac:dyDescent="0.35">
      <c r="A1481" s="57" t="s">
        <v>84</v>
      </c>
      <c r="B1481" s="57"/>
      <c r="C1481" s="112" t="s">
        <v>85</v>
      </c>
      <c r="D1481" s="134">
        <f t="shared" si="99"/>
        <v>22100</v>
      </c>
      <c r="E1481" s="22">
        <f t="shared" si="100"/>
        <v>22100</v>
      </c>
      <c r="F1481" s="22">
        <v>22100</v>
      </c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AA1481" s="19"/>
      <c r="AB1481" s="20"/>
      <c r="AC1481" s="19"/>
    </row>
    <row r="1482" spans="1:29" ht="21" hidden="1" x14ac:dyDescent="0.35">
      <c r="A1482" s="57" t="s">
        <v>86</v>
      </c>
      <c r="B1482" s="57"/>
      <c r="C1482" s="112" t="s">
        <v>87</v>
      </c>
      <c r="D1482" s="134">
        <f t="shared" si="99"/>
        <v>0</v>
      </c>
      <c r="E1482" s="22">
        <f t="shared" si="100"/>
        <v>0</v>
      </c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AA1482" s="19"/>
      <c r="AB1482" s="20"/>
      <c r="AC1482" s="19"/>
    </row>
    <row r="1483" spans="1:29" ht="21" hidden="1" x14ac:dyDescent="0.35">
      <c r="A1483" s="57" t="s">
        <v>88</v>
      </c>
      <c r="B1483" s="57"/>
      <c r="C1483" s="112" t="s">
        <v>89</v>
      </c>
      <c r="D1483" s="134">
        <f t="shared" si="99"/>
        <v>0</v>
      </c>
      <c r="E1483" s="22">
        <f t="shared" si="100"/>
        <v>0</v>
      </c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AA1483" s="19"/>
      <c r="AB1483" s="20"/>
      <c r="AC1483" s="19"/>
    </row>
    <row r="1484" spans="1:29" ht="21" hidden="1" x14ac:dyDescent="0.35">
      <c r="A1484" s="57" t="s">
        <v>90</v>
      </c>
      <c r="B1484" s="57"/>
      <c r="C1484" s="112" t="s">
        <v>91</v>
      </c>
      <c r="D1484" s="134">
        <f t="shared" si="99"/>
        <v>0</v>
      </c>
      <c r="E1484" s="22">
        <f t="shared" si="100"/>
        <v>0</v>
      </c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AA1484" s="19"/>
      <c r="AB1484" s="20"/>
      <c r="AC1484" s="19"/>
    </row>
    <row r="1485" spans="1:29" ht="21" hidden="1" x14ac:dyDescent="0.35">
      <c r="A1485" s="57" t="s">
        <v>92</v>
      </c>
      <c r="B1485" s="57"/>
      <c r="C1485" s="112" t="s">
        <v>93</v>
      </c>
      <c r="D1485" s="134">
        <f t="shared" si="99"/>
        <v>41590</v>
      </c>
      <c r="E1485" s="22">
        <f t="shared" si="100"/>
        <v>41590</v>
      </c>
      <c r="F1485" s="22">
        <v>41590</v>
      </c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AA1485" s="19"/>
      <c r="AB1485" s="20"/>
      <c r="AC1485" s="19"/>
    </row>
    <row r="1486" spans="1:29" ht="21" hidden="1" x14ac:dyDescent="0.35">
      <c r="A1486" s="57" t="s">
        <v>94</v>
      </c>
      <c r="B1486" s="57"/>
      <c r="C1486" s="112" t="s">
        <v>95</v>
      </c>
      <c r="D1486" s="134">
        <f t="shared" si="99"/>
        <v>0</v>
      </c>
      <c r="E1486" s="22">
        <f t="shared" si="100"/>
        <v>0</v>
      </c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AA1486" s="19"/>
      <c r="AB1486" s="20"/>
      <c r="AC1486" s="19"/>
    </row>
    <row r="1487" spans="1:29" ht="21" hidden="1" x14ac:dyDescent="0.35">
      <c r="A1487" s="57" t="s">
        <v>96</v>
      </c>
      <c r="B1487" s="57"/>
      <c r="C1487" s="112" t="s">
        <v>97</v>
      </c>
      <c r="D1487" s="134">
        <f t="shared" si="99"/>
        <v>0</v>
      </c>
      <c r="E1487" s="22">
        <f t="shared" si="100"/>
        <v>0</v>
      </c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AA1487" s="19"/>
      <c r="AB1487" s="20"/>
      <c r="AC1487" s="19"/>
    </row>
    <row r="1488" spans="1:29" ht="21" hidden="1" x14ac:dyDescent="0.35">
      <c r="A1488" s="57" t="s">
        <v>98</v>
      </c>
      <c r="B1488" s="57"/>
      <c r="C1488" s="112" t="s">
        <v>99</v>
      </c>
      <c r="D1488" s="134">
        <f t="shared" si="99"/>
        <v>0</v>
      </c>
      <c r="E1488" s="22">
        <f t="shared" si="100"/>
        <v>0</v>
      </c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AA1488" s="19"/>
      <c r="AB1488" s="20"/>
      <c r="AC1488" s="19"/>
    </row>
    <row r="1489" spans="1:29" ht="21" hidden="1" x14ac:dyDescent="0.35">
      <c r="A1489" s="57" t="s">
        <v>100</v>
      </c>
      <c r="B1489" s="57"/>
      <c r="C1489" s="112" t="s">
        <v>101</v>
      </c>
      <c r="D1489" s="134">
        <f t="shared" si="99"/>
        <v>0</v>
      </c>
      <c r="E1489" s="22">
        <f t="shared" si="100"/>
        <v>0</v>
      </c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AA1489" s="19"/>
      <c r="AB1489" s="20"/>
      <c r="AC1489" s="19"/>
    </row>
    <row r="1490" spans="1:29" ht="21" hidden="1" x14ac:dyDescent="0.35">
      <c r="A1490" s="57" t="s">
        <v>102</v>
      </c>
      <c r="B1490" s="57"/>
      <c r="C1490" s="112" t="s">
        <v>103</v>
      </c>
      <c r="D1490" s="134">
        <f t="shared" si="99"/>
        <v>0</v>
      </c>
      <c r="E1490" s="22">
        <f t="shared" si="100"/>
        <v>0</v>
      </c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AA1490" s="19"/>
      <c r="AB1490" s="20"/>
      <c r="AC1490" s="19"/>
    </row>
    <row r="1491" spans="1:29" ht="21" hidden="1" x14ac:dyDescent="0.35">
      <c r="A1491" s="57" t="s">
        <v>104</v>
      </c>
      <c r="B1491" s="57"/>
      <c r="C1491" s="112" t="s">
        <v>105</v>
      </c>
      <c r="D1491" s="134">
        <f t="shared" si="99"/>
        <v>0</v>
      </c>
      <c r="E1491" s="22">
        <f t="shared" si="100"/>
        <v>0</v>
      </c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AA1491" s="19"/>
      <c r="AB1491" s="20"/>
      <c r="AC1491" s="19"/>
    </row>
    <row r="1492" spans="1:29" ht="21" hidden="1" x14ac:dyDescent="0.35">
      <c r="A1492" s="57" t="s">
        <v>106</v>
      </c>
      <c r="B1492" s="57"/>
      <c r="C1492" s="112" t="s">
        <v>107</v>
      </c>
      <c r="D1492" s="134">
        <f t="shared" si="99"/>
        <v>0</v>
      </c>
      <c r="E1492" s="22">
        <f t="shared" si="100"/>
        <v>0</v>
      </c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AA1492" s="19"/>
      <c r="AB1492" s="20"/>
      <c r="AC1492" s="19"/>
    </row>
    <row r="1493" spans="1:29" ht="21" hidden="1" x14ac:dyDescent="0.35">
      <c r="A1493" s="57" t="s">
        <v>108</v>
      </c>
      <c r="B1493" s="57"/>
      <c r="C1493" s="112" t="s">
        <v>109</v>
      </c>
      <c r="D1493" s="134">
        <f t="shared" si="99"/>
        <v>0</v>
      </c>
      <c r="E1493" s="22">
        <f t="shared" si="100"/>
        <v>0</v>
      </c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AA1493" s="19"/>
      <c r="AB1493" s="20"/>
      <c r="AC1493" s="19"/>
    </row>
    <row r="1494" spans="1:29" ht="21" hidden="1" x14ac:dyDescent="0.35">
      <c r="A1494" s="57" t="s">
        <v>110</v>
      </c>
      <c r="B1494" s="57"/>
      <c r="C1494" s="112" t="s">
        <v>111</v>
      </c>
      <c r="D1494" s="134">
        <f t="shared" si="99"/>
        <v>16825</v>
      </c>
      <c r="E1494" s="22">
        <f t="shared" si="100"/>
        <v>16825</v>
      </c>
      <c r="F1494" s="22">
        <v>16825</v>
      </c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AA1494" s="19"/>
      <c r="AB1494" s="20"/>
      <c r="AC1494" s="19"/>
    </row>
    <row r="1495" spans="1:29" ht="21" hidden="1" x14ac:dyDescent="0.35">
      <c r="A1495" s="57" t="s">
        <v>112</v>
      </c>
      <c r="B1495" s="57"/>
      <c r="C1495" s="112" t="s">
        <v>113</v>
      </c>
      <c r="D1495" s="134">
        <f t="shared" si="99"/>
        <v>0</v>
      </c>
      <c r="E1495" s="22">
        <f t="shared" si="100"/>
        <v>0</v>
      </c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AA1495" s="19"/>
      <c r="AB1495" s="20"/>
      <c r="AC1495" s="19"/>
    </row>
    <row r="1496" spans="1:29" ht="21" hidden="1" x14ac:dyDescent="0.35">
      <c r="A1496" s="57" t="s">
        <v>114</v>
      </c>
      <c r="B1496" s="57"/>
      <c r="C1496" s="112" t="s">
        <v>115</v>
      </c>
      <c r="D1496" s="134">
        <f t="shared" si="99"/>
        <v>0</v>
      </c>
      <c r="E1496" s="22">
        <f t="shared" si="100"/>
        <v>0</v>
      </c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AA1496" s="19"/>
      <c r="AB1496" s="20"/>
      <c r="AC1496" s="19"/>
    </row>
    <row r="1497" spans="1:29" ht="21" hidden="1" x14ac:dyDescent="0.35">
      <c r="A1497" s="57" t="s">
        <v>116</v>
      </c>
      <c r="B1497" s="57"/>
      <c r="C1497" s="112" t="s">
        <v>117</v>
      </c>
      <c r="D1497" s="134">
        <f t="shared" si="99"/>
        <v>21400</v>
      </c>
      <c r="E1497" s="22">
        <f t="shared" si="100"/>
        <v>21400</v>
      </c>
      <c r="F1497" s="22">
        <v>21400</v>
      </c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AA1497" s="19"/>
      <c r="AB1497" s="20"/>
      <c r="AC1497" s="19"/>
    </row>
    <row r="1498" spans="1:29" ht="21" hidden="1" x14ac:dyDescent="0.35">
      <c r="A1498" s="57" t="s">
        <v>118</v>
      </c>
      <c r="B1498" s="57"/>
      <c r="C1498" s="112" t="s">
        <v>119</v>
      </c>
      <c r="D1498" s="134">
        <f t="shared" si="99"/>
        <v>0</v>
      </c>
      <c r="E1498" s="22">
        <f t="shared" si="100"/>
        <v>0</v>
      </c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AA1498" s="19"/>
      <c r="AB1498" s="20"/>
      <c r="AC1498" s="19"/>
    </row>
    <row r="1499" spans="1:29" ht="21" hidden="1" x14ac:dyDescent="0.35">
      <c r="A1499" s="57" t="s">
        <v>120</v>
      </c>
      <c r="B1499" s="57"/>
      <c r="C1499" s="112" t="s">
        <v>121</v>
      </c>
      <c r="D1499" s="134">
        <f t="shared" si="99"/>
        <v>19600</v>
      </c>
      <c r="E1499" s="22">
        <f t="shared" si="100"/>
        <v>19600</v>
      </c>
      <c r="F1499" s="22">
        <v>19600</v>
      </c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AA1499" s="19"/>
      <c r="AB1499" s="20"/>
      <c r="AC1499" s="19"/>
    </row>
    <row r="1500" spans="1:29" ht="21" hidden="1" x14ac:dyDescent="0.35">
      <c r="A1500" s="57" t="s">
        <v>122</v>
      </c>
      <c r="B1500" s="57"/>
      <c r="C1500" s="112" t="s">
        <v>123</v>
      </c>
      <c r="D1500" s="134">
        <f t="shared" si="99"/>
        <v>0</v>
      </c>
      <c r="E1500" s="22">
        <f t="shared" si="100"/>
        <v>0</v>
      </c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AA1500" s="19"/>
      <c r="AB1500" s="20"/>
      <c r="AC1500" s="19"/>
    </row>
    <row r="1501" spans="1:29" ht="21" hidden="1" x14ac:dyDescent="0.35">
      <c r="A1501" s="57" t="s">
        <v>124</v>
      </c>
      <c r="B1501" s="57"/>
      <c r="C1501" s="112" t="s">
        <v>125</v>
      </c>
      <c r="D1501" s="134">
        <f t="shared" si="99"/>
        <v>0</v>
      </c>
      <c r="E1501" s="22">
        <f t="shared" si="100"/>
        <v>0</v>
      </c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AA1501" s="19"/>
      <c r="AB1501" s="20"/>
      <c r="AC1501" s="19"/>
    </row>
    <row r="1502" spans="1:29" ht="21" hidden="1" x14ac:dyDescent="0.35">
      <c r="A1502" s="57" t="s">
        <v>126</v>
      </c>
      <c r="B1502" s="57"/>
      <c r="C1502" s="112" t="s">
        <v>127</v>
      </c>
      <c r="D1502" s="134">
        <f t="shared" si="99"/>
        <v>0</v>
      </c>
      <c r="E1502" s="22">
        <f t="shared" si="100"/>
        <v>0</v>
      </c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AA1502" s="19"/>
      <c r="AB1502" s="20"/>
      <c r="AC1502" s="19"/>
    </row>
    <row r="1503" spans="1:29" ht="21" hidden="1" x14ac:dyDescent="0.35">
      <c r="A1503" s="57" t="s">
        <v>128</v>
      </c>
      <c r="B1503" s="57"/>
      <c r="C1503" s="112" t="s">
        <v>129</v>
      </c>
      <c r="D1503" s="134">
        <f t="shared" si="99"/>
        <v>0</v>
      </c>
      <c r="E1503" s="22">
        <f t="shared" si="100"/>
        <v>0</v>
      </c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AA1503" s="19"/>
      <c r="AB1503" s="20"/>
      <c r="AC1503" s="19"/>
    </row>
    <row r="1504" spans="1:29" ht="21" hidden="1" x14ac:dyDescent="0.35">
      <c r="A1504" s="57" t="s">
        <v>130</v>
      </c>
      <c r="B1504" s="57"/>
      <c r="C1504" s="112" t="s">
        <v>131</v>
      </c>
      <c r="D1504" s="134">
        <f t="shared" si="99"/>
        <v>0</v>
      </c>
      <c r="E1504" s="22">
        <f t="shared" si="100"/>
        <v>0</v>
      </c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AA1504" s="19"/>
      <c r="AB1504" s="20"/>
      <c r="AC1504" s="19"/>
    </row>
    <row r="1505" spans="1:29" ht="21" hidden="1" x14ac:dyDescent="0.35">
      <c r="A1505" s="57" t="s">
        <v>132</v>
      </c>
      <c r="B1505" s="57"/>
      <c r="C1505" s="112" t="s">
        <v>133</v>
      </c>
      <c r="D1505" s="134">
        <f t="shared" si="99"/>
        <v>0</v>
      </c>
      <c r="E1505" s="22">
        <f t="shared" si="100"/>
        <v>0</v>
      </c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AA1505" s="19"/>
      <c r="AB1505" s="20"/>
      <c r="AC1505" s="19"/>
    </row>
    <row r="1506" spans="1:29" ht="21" hidden="1" x14ac:dyDescent="0.35">
      <c r="A1506" s="57" t="s">
        <v>134</v>
      </c>
      <c r="B1506" s="57"/>
      <c r="C1506" s="112" t="s">
        <v>135</v>
      </c>
      <c r="D1506" s="134">
        <f t="shared" si="99"/>
        <v>0</v>
      </c>
      <c r="E1506" s="22">
        <f t="shared" si="100"/>
        <v>0</v>
      </c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AA1506" s="19"/>
      <c r="AB1506" s="20"/>
      <c r="AC1506" s="19"/>
    </row>
    <row r="1507" spans="1:29" ht="21" hidden="1" x14ac:dyDescent="0.35">
      <c r="A1507" s="57" t="s">
        <v>136</v>
      </c>
      <c r="B1507" s="57"/>
      <c r="C1507" s="112" t="s">
        <v>137</v>
      </c>
      <c r="D1507" s="134">
        <f t="shared" ref="D1507:D1570" si="101">E1507</f>
        <v>0</v>
      </c>
      <c r="E1507" s="22">
        <f t="shared" ref="E1507:E1570" si="102">F1507</f>
        <v>0</v>
      </c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AA1507" s="19"/>
      <c r="AB1507" s="20"/>
      <c r="AC1507" s="19"/>
    </row>
    <row r="1508" spans="1:29" ht="21" hidden="1" x14ac:dyDescent="0.35">
      <c r="A1508" s="57" t="s">
        <v>138</v>
      </c>
      <c r="B1508" s="57"/>
      <c r="C1508" s="112" t="s">
        <v>139</v>
      </c>
      <c r="D1508" s="134">
        <f t="shared" si="101"/>
        <v>0</v>
      </c>
      <c r="E1508" s="22">
        <f t="shared" si="102"/>
        <v>0</v>
      </c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AA1508" s="19"/>
      <c r="AB1508" s="20"/>
      <c r="AC1508" s="19"/>
    </row>
    <row r="1509" spans="1:29" ht="21" hidden="1" x14ac:dyDescent="0.35">
      <c r="A1509" s="57" t="s">
        <v>140</v>
      </c>
      <c r="B1509" s="57"/>
      <c r="C1509" s="112" t="s">
        <v>141</v>
      </c>
      <c r="D1509" s="134">
        <f t="shared" si="101"/>
        <v>0</v>
      </c>
      <c r="E1509" s="22">
        <f t="shared" si="102"/>
        <v>0</v>
      </c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AA1509" s="19"/>
      <c r="AB1509" s="20"/>
      <c r="AC1509" s="19"/>
    </row>
    <row r="1510" spans="1:29" ht="21" hidden="1" x14ac:dyDescent="0.35">
      <c r="A1510" s="57" t="s">
        <v>142</v>
      </c>
      <c r="B1510" s="57"/>
      <c r="C1510" s="112" t="s">
        <v>143</v>
      </c>
      <c r="D1510" s="134">
        <f t="shared" si="101"/>
        <v>0</v>
      </c>
      <c r="E1510" s="22">
        <f t="shared" si="102"/>
        <v>0</v>
      </c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AA1510" s="19"/>
      <c r="AB1510" s="20"/>
      <c r="AC1510" s="19"/>
    </row>
    <row r="1511" spans="1:29" ht="21" hidden="1" x14ac:dyDescent="0.35">
      <c r="A1511" s="57" t="s">
        <v>144</v>
      </c>
      <c r="B1511" s="57"/>
      <c r="C1511" s="112" t="s">
        <v>145</v>
      </c>
      <c r="D1511" s="134">
        <f t="shared" si="101"/>
        <v>0</v>
      </c>
      <c r="E1511" s="22">
        <f t="shared" si="102"/>
        <v>0</v>
      </c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AA1511" s="19"/>
      <c r="AB1511" s="20"/>
      <c r="AC1511" s="19"/>
    </row>
    <row r="1512" spans="1:29" ht="21" hidden="1" x14ac:dyDescent="0.35">
      <c r="A1512" s="57" t="s">
        <v>146</v>
      </c>
      <c r="B1512" s="57"/>
      <c r="C1512" s="112" t="s">
        <v>147</v>
      </c>
      <c r="D1512" s="134">
        <f t="shared" si="101"/>
        <v>0</v>
      </c>
      <c r="E1512" s="22">
        <f t="shared" si="102"/>
        <v>0</v>
      </c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AA1512" s="19"/>
      <c r="AB1512" s="20"/>
      <c r="AC1512" s="19"/>
    </row>
    <row r="1513" spans="1:29" ht="21" hidden="1" x14ac:dyDescent="0.35">
      <c r="A1513" s="57" t="s">
        <v>148</v>
      </c>
      <c r="B1513" s="57"/>
      <c r="C1513" s="112" t="s">
        <v>149</v>
      </c>
      <c r="D1513" s="134">
        <f t="shared" si="101"/>
        <v>0</v>
      </c>
      <c r="E1513" s="22">
        <f t="shared" si="102"/>
        <v>0</v>
      </c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AA1513" s="19"/>
      <c r="AB1513" s="20"/>
      <c r="AC1513" s="19"/>
    </row>
    <row r="1514" spans="1:29" ht="21" hidden="1" x14ac:dyDescent="0.35">
      <c r="A1514" s="57" t="s">
        <v>150</v>
      </c>
      <c r="B1514" s="57"/>
      <c r="C1514" s="112" t="s">
        <v>151</v>
      </c>
      <c r="D1514" s="134">
        <f t="shared" si="101"/>
        <v>0</v>
      </c>
      <c r="E1514" s="22">
        <f t="shared" si="102"/>
        <v>0</v>
      </c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AA1514" s="19"/>
      <c r="AB1514" s="20"/>
      <c r="AC1514" s="19"/>
    </row>
    <row r="1515" spans="1:29" ht="21" hidden="1" x14ac:dyDescent="0.35">
      <c r="A1515" s="57" t="s">
        <v>152</v>
      </c>
      <c r="B1515" s="57"/>
      <c r="C1515" s="112" t="s">
        <v>153</v>
      </c>
      <c r="D1515" s="134">
        <f t="shared" si="101"/>
        <v>0</v>
      </c>
      <c r="E1515" s="22">
        <f t="shared" si="102"/>
        <v>0</v>
      </c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AA1515" s="19"/>
      <c r="AB1515" s="20"/>
      <c r="AC1515" s="19"/>
    </row>
    <row r="1516" spans="1:29" ht="21" hidden="1" x14ac:dyDescent="0.35">
      <c r="A1516" s="57" t="s">
        <v>0</v>
      </c>
      <c r="B1516" s="57"/>
      <c r="C1516" s="115" t="s">
        <v>154</v>
      </c>
      <c r="D1516" s="134">
        <f t="shared" si="101"/>
        <v>0</v>
      </c>
      <c r="E1516" s="22">
        <f t="shared" si="102"/>
        <v>0</v>
      </c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AA1516" s="19"/>
      <c r="AB1516" s="20"/>
      <c r="AC1516" s="19"/>
    </row>
    <row r="1517" spans="1:29" ht="21" hidden="1" x14ac:dyDescent="0.35">
      <c r="A1517" s="57"/>
      <c r="B1517" s="57"/>
      <c r="C1517" s="117" t="s">
        <v>262</v>
      </c>
      <c r="D1517" s="157">
        <f t="shared" si="101"/>
        <v>832710</v>
      </c>
      <c r="E1517" s="22">
        <f>SUM(E1518:E1570)</f>
        <v>832710</v>
      </c>
      <c r="F1517" s="22">
        <f>F1518+F1519+F1520+F1521+F1522+F1523+F1551+F1552+F1556+F1565+F1568+F1570</f>
        <v>832710</v>
      </c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AA1517" s="19"/>
      <c r="AB1517" s="20"/>
      <c r="AC1517" s="19"/>
    </row>
    <row r="1518" spans="1:29" ht="21" hidden="1" x14ac:dyDescent="0.35">
      <c r="A1518" s="57" t="s">
        <v>16</v>
      </c>
      <c r="B1518" s="57"/>
      <c r="C1518" s="112" t="s">
        <v>17</v>
      </c>
      <c r="D1518" s="134">
        <f t="shared" si="101"/>
        <v>236300</v>
      </c>
      <c r="E1518" s="22">
        <f t="shared" si="102"/>
        <v>236300</v>
      </c>
      <c r="F1518" s="22">
        <v>236300</v>
      </c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AA1518" s="19"/>
      <c r="AB1518" s="20"/>
      <c r="AC1518" s="19"/>
    </row>
    <row r="1519" spans="1:29" ht="21" hidden="1" x14ac:dyDescent="0.35">
      <c r="A1519" s="57" t="s">
        <v>18</v>
      </c>
      <c r="B1519" s="57"/>
      <c r="C1519" s="112" t="s">
        <v>19</v>
      </c>
      <c r="D1519" s="134">
        <f t="shared" si="101"/>
        <v>77800</v>
      </c>
      <c r="E1519" s="22">
        <f t="shared" si="102"/>
        <v>77800</v>
      </c>
      <c r="F1519" s="22">
        <v>77800</v>
      </c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AA1519" s="19"/>
      <c r="AB1519" s="20"/>
      <c r="AC1519" s="19"/>
    </row>
    <row r="1520" spans="1:29" ht="21" hidden="1" x14ac:dyDescent="0.35">
      <c r="A1520" s="57" t="s">
        <v>20</v>
      </c>
      <c r="B1520" s="57"/>
      <c r="C1520" s="112" t="s">
        <v>21</v>
      </c>
      <c r="D1520" s="134">
        <f t="shared" si="101"/>
        <v>105600</v>
      </c>
      <c r="E1520" s="22">
        <f t="shared" si="102"/>
        <v>105600</v>
      </c>
      <c r="F1520" s="22">
        <v>105600</v>
      </c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AA1520" s="19"/>
      <c r="AB1520" s="20"/>
      <c r="AC1520" s="19"/>
    </row>
    <row r="1521" spans="1:29" ht="21" hidden="1" x14ac:dyDescent="0.35">
      <c r="A1521" s="57" t="s">
        <v>22</v>
      </c>
      <c r="B1521" s="57"/>
      <c r="C1521" s="112" t="s">
        <v>23</v>
      </c>
      <c r="D1521" s="134">
        <f t="shared" si="101"/>
        <v>65300</v>
      </c>
      <c r="E1521" s="22">
        <f t="shared" si="102"/>
        <v>65300</v>
      </c>
      <c r="F1521" s="22">
        <v>65300</v>
      </c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AA1521" s="19"/>
      <c r="AB1521" s="20"/>
      <c r="AC1521" s="19"/>
    </row>
    <row r="1522" spans="1:29" ht="21" hidden="1" x14ac:dyDescent="0.35">
      <c r="A1522" s="57" t="s">
        <v>24</v>
      </c>
      <c r="B1522" s="57"/>
      <c r="C1522" s="112" t="s">
        <v>25</v>
      </c>
      <c r="D1522" s="134">
        <f t="shared" si="101"/>
        <v>84400</v>
      </c>
      <c r="E1522" s="22">
        <f t="shared" si="102"/>
        <v>84400</v>
      </c>
      <c r="F1522" s="22">
        <v>84400</v>
      </c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AA1522" s="19"/>
      <c r="AB1522" s="20"/>
      <c r="AC1522" s="19"/>
    </row>
    <row r="1523" spans="1:29" ht="21" hidden="1" x14ac:dyDescent="0.35">
      <c r="A1523" s="57" t="s">
        <v>26</v>
      </c>
      <c r="B1523" s="57"/>
      <c r="C1523" s="112" t="s">
        <v>27</v>
      </c>
      <c r="D1523" s="134">
        <f t="shared" si="101"/>
        <v>81600</v>
      </c>
      <c r="E1523" s="22">
        <f t="shared" si="102"/>
        <v>81600</v>
      </c>
      <c r="F1523" s="22">
        <v>81600</v>
      </c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AA1523" s="19"/>
      <c r="AB1523" s="20"/>
      <c r="AC1523" s="19"/>
    </row>
    <row r="1524" spans="1:29" ht="21" hidden="1" x14ac:dyDescent="0.35">
      <c r="A1524" s="57" t="s">
        <v>28</v>
      </c>
      <c r="B1524" s="57"/>
      <c r="C1524" s="112" t="s">
        <v>29</v>
      </c>
      <c r="D1524" s="134">
        <f t="shared" si="101"/>
        <v>0</v>
      </c>
      <c r="E1524" s="22">
        <f t="shared" si="102"/>
        <v>0</v>
      </c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AA1524" s="19"/>
      <c r="AB1524" s="20"/>
      <c r="AC1524" s="19"/>
    </row>
    <row r="1525" spans="1:29" ht="21" hidden="1" x14ac:dyDescent="0.35">
      <c r="A1525" s="57" t="s">
        <v>30</v>
      </c>
      <c r="B1525" s="57"/>
      <c r="C1525" s="112" t="s">
        <v>31</v>
      </c>
      <c r="D1525" s="134">
        <f t="shared" si="101"/>
        <v>0</v>
      </c>
      <c r="E1525" s="22">
        <f t="shared" si="102"/>
        <v>0</v>
      </c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AA1525" s="19"/>
      <c r="AB1525" s="20"/>
      <c r="AC1525" s="19"/>
    </row>
    <row r="1526" spans="1:29" ht="21" hidden="1" x14ac:dyDescent="0.35">
      <c r="A1526" s="57" t="s">
        <v>32</v>
      </c>
      <c r="B1526" s="57"/>
      <c r="C1526" s="112" t="s">
        <v>33</v>
      </c>
      <c r="D1526" s="134">
        <f t="shared" si="101"/>
        <v>0</v>
      </c>
      <c r="E1526" s="22">
        <f t="shared" si="102"/>
        <v>0</v>
      </c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AA1526" s="19"/>
      <c r="AB1526" s="20"/>
      <c r="AC1526" s="19"/>
    </row>
    <row r="1527" spans="1:29" ht="21" hidden="1" x14ac:dyDescent="0.35">
      <c r="A1527" s="57" t="s">
        <v>34</v>
      </c>
      <c r="B1527" s="57"/>
      <c r="C1527" s="112" t="s">
        <v>35</v>
      </c>
      <c r="D1527" s="134">
        <f t="shared" si="101"/>
        <v>0</v>
      </c>
      <c r="E1527" s="22">
        <f t="shared" si="102"/>
        <v>0</v>
      </c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AA1527" s="19"/>
      <c r="AB1527" s="20"/>
      <c r="AC1527" s="19"/>
    </row>
    <row r="1528" spans="1:29" ht="21" hidden="1" x14ac:dyDescent="0.35">
      <c r="A1528" s="57" t="s">
        <v>36</v>
      </c>
      <c r="B1528" s="57"/>
      <c r="C1528" s="112" t="s">
        <v>37</v>
      </c>
      <c r="D1528" s="134">
        <f t="shared" si="101"/>
        <v>0</v>
      </c>
      <c r="E1528" s="22">
        <f t="shared" si="102"/>
        <v>0</v>
      </c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AA1528" s="19"/>
      <c r="AB1528" s="20"/>
      <c r="AC1528" s="19"/>
    </row>
    <row r="1529" spans="1:29" ht="21" hidden="1" x14ac:dyDescent="0.35">
      <c r="A1529" s="57" t="s">
        <v>38</v>
      </c>
      <c r="B1529" s="57"/>
      <c r="C1529" s="112" t="s">
        <v>39</v>
      </c>
      <c r="D1529" s="134">
        <f t="shared" si="101"/>
        <v>0</v>
      </c>
      <c r="E1529" s="22">
        <f t="shared" si="102"/>
        <v>0</v>
      </c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AA1529" s="19"/>
      <c r="AB1529" s="20"/>
      <c r="AC1529" s="19"/>
    </row>
    <row r="1530" spans="1:29" ht="21" hidden="1" x14ac:dyDescent="0.35">
      <c r="A1530" s="57" t="s">
        <v>40</v>
      </c>
      <c r="B1530" s="57"/>
      <c r="C1530" s="112" t="s">
        <v>41</v>
      </c>
      <c r="D1530" s="134">
        <f t="shared" si="101"/>
        <v>0</v>
      </c>
      <c r="E1530" s="22">
        <f t="shared" si="102"/>
        <v>0</v>
      </c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AA1530" s="19"/>
      <c r="AB1530" s="20"/>
      <c r="AC1530" s="19"/>
    </row>
    <row r="1531" spans="1:29" ht="21" hidden="1" x14ac:dyDescent="0.35">
      <c r="A1531" s="57" t="s">
        <v>42</v>
      </c>
      <c r="B1531" s="57"/>
      <c r="C1531" s="112" t="s">
        <v>43</v>
      </c>
      <c r="D1531" s="134">
        <f t="shared" si="101"/>
        <v>0</v>
      </c>
      <c r="E1531" s="22">
        <f t="shared" si="102"/>
        <v>0</v>
      </c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AA1531" s="19"/>
      <c r="AB1531" s="20"/>
      <c r="AC1531" s="19"/>
    </row>
    <row r="1532" spans="1:29" ht="21" hidden="1" x14ac:dyDescent="0.35">
      <c r="A1532" s="57" t="s">
        <v>44</v>
      </c>
      <c r="B1532" s="57"/>
      <c r="C1532" s="112" t="s">
        <v>45</v>
      </c>
      <c r="D1532" s="134">
        <f t="shared" si="101"/>
        <v>0</v>
      </c>
      <c r="E1532" s="22">
        <f t="shared" si="102"/>
        <v>0</v>
      </c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AA1532" s="19"/>
      <c r="AB1532" s="20"/>
      <c r="AC1532" s="19"/>
    </row>
    <row r="1533" spans="1:29" ht="21" hidden="1" x14ac:dyDescent="0.35">
      <c r="A1533" s="57" t="s">
        <v>46</v>
      </c>
      <c r="B1533" s="57"/>
      <c r="C1533" s="112" t="s">
        <v>47</v>
      </c>
      <c r="D1533" s="134">
        <f t="shared" si="101"/>
        <v>0</v>
      </c>
      <c r="E1533" s="22">
        <f t="shared" si="102"/>
        <v>0</v>
      </c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AA1533" s="19"/>
      <c r="AB1533" s="20"/>
      <c r="AC1533" s="19"/>
    </row>
    <row r="1534" spans="1:29" ht="21" hidden="1" x14ac:dyDescent="0.35">
      <c r="A1534" s="57" t="s">
        <v>48</v>
      </c>
      <c r="B1534" s="57"/>
      <c r="C1534" s="112" t="s">
        <v>49</v>
      </c>
      <c r="D1534" s="134">
        <f t="shared" si="101"/>
        <v>0</v>
      </c>
      <c r="E1534" s="22">
        <f t="shared" si="102"/>
        <v>0</v>
      </c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AA1534" s="19"/>
      <c r="AB1534" s="20"/>
      <c r="AC1534" s="19"/>
    </row>
    <row r="1535" spans="1:29" ht="21" hidden="1" x14ac:dyDescent="0.35">
      <c r="A1535" s="57" t="s">
        <v>50</v>
      </c>
      <c r="B1535" s="57"/>
      <c r="C1535" s="112" t="s">
        <v>51</v>
      </c>
      <c r="D1535" s="134">
        <f t="shared" si="101"/>
        <v>0</v>
      </c>
      <c r="E1535" s="22">
        <f t="shared" si="102"/>
        <v>0</v>
      </c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AA1535" s="19"/>
      <c r="AB1535" s="20"/>
      <c r="AC1535" s="19"/>
    </row>
    <row r="1536" spans="1:29" ht="21" hidden="1" x14ac:dyDescent="0.35">
      <c r="A1536" s="57" t="s">
        <v>52</v>
      </c>
      <c r="B1536" s="57"/>
      <c r="C1536" s="112" t="s">
        <v>53</v>
      </c>
      <c r="D1536" s="134">
        <f t="shared" si="101"/>
        <v>0</v>
      </c>
      <c r="E1536" s="22">
        <f t="shared" si="102"/>
        <v>0</v>
      </c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AA1536" s="19"/>
      <c r="AB1536" s="20"/>
      <c r="AC1536" s="19"/>
    </row>
    <row r="1537" spans="1:29" ht="21" hidden="1" x14ac:dyDescent="0.35">
      <c r="A1537" s="57" t="s">
        <v>54</v>
      </c>
      <c r="B1537" s="57"/>
      <c r="C1537" s="112" t="s">
        <v>55</v>
      </c>
      <c r="D1537" s="134">
        <f t="shared" si="101"/>
        <v>0</v>
      </c>
      <c r="E1537" s="22">
        <f t="shared" si="102"/>
        <v>0</v>
      </c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AA1537" s="19"/>
      <c r="AB1537" s="20"/>
      <c r="AC1537" s="19"/>
    </row>
    <row r="1538" spans="1:29" ht="21" hidden="1" x14ac:dyDescent="0.35">
      <c r="A1538" s="57" t="s">
        <v>56</v>
      </c>
      <c r="B1538" s="57"/>
      <c r="C1538" s="112" t="s">
        <v>57</v>
      </c>
      <c r="D1538" s="134">
        <f t="shared" si="101"/>
        <v>0</v>
      </c>
      <c r="E1538" s="22">
        <f t="shared" si="102"/>
        <v>0</v>
      </c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AA1538" s="19"/>
      <c r="AB1538" s="20"/>
      <c r="AC1538" s="19"/>
    </row>
    <row r="1539" spans="1:29" ht="21" hidden="1" x14ac:dyDescent="0.35">
      <c r="A1539" s="57" t="s">
        <v>58</v>
      </c>
      <c r="B1539" s="57"/>
      <c r="C1539" s="112" t="s">
        <v>59</v>
      </c>
      <c r="D1539" s="134">
        <f t="shared" si="101"/>
        <v>0</v>
      </c>
      <c r="E1539" s="22">
        <f t="shared" si="102"/>
        <v>0</v>
      </c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AA1539" s="19"/>
      <c r="AB1539" s="20"/>
      <c r="AC1539" s="19"/>
    </row>
    <row r="1540" spans="1:29" ht="21" hidden="1" x14ac:dyDescent="0.35">
      <c r="A1540" s="57" t="s">
        <v>60</v>
      </c>
      <c r="B1540" s="57"/>
      <c r="C1540" s="112" t="s">
        <v>61</v>
      </c>
      <c r="D1540" s="134">
        <f t="shared" si="101"/>
        <v>0</v>
      </c>
      <c r="E1540" s="22">
        <f t="shared" si="102"/>
        <v>0</v>
      </c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AA1540" s="19"/>
      <c r="AB1540" s="20"/>
      <c r="AC1540" s="19"/>
    </row>
    <row r="1541" spans="1:29" ht="21" hidden="1" x14ac:dyDescent="0.35">
      <c r="A1541" s="57" t="s">
        <v>62</v>
      </c>
      <c r="B1541" s="57"/>
      <c r="C1541" s="112" t="s">
        <v>63</v>
      </c>
      <c r="D1541" s="134">
        <f t="shared" si="101"/>
        <v>0</v>
      </c>
      <c r="E1541" s="22">
        <f t="shared" si="102"/>
        <v>0</v>
      </c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AA1541" s="19"/>
      <c r="AB1541" s="20"/>
      <c r="AC1541" s="19"/>
    </row>
    <row r="1542" spans="1:29" ht="21" hidden="1" x14ac:dyDescent="0.35">
      <c r="A1542" s="57" t="s">
        <v>64</v>
      </c>
      <c r="B1542" s="57"/>
      <c r="C1542" s="112" t="s">
        <v>65</v>
      </c>
      <c r="D1542" s="134">
        <f t="shared" si="101"/>
        <v>0</v>
      </c>
      <c r="E1542" s="22">
        <f t="shared" si="102"/>
        <v>0</v>
      </c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AA1542" s="19"/>
      <c r="AB1542" s="20"/>
      <c r="AC1542" s="19"/>
    </row>
    <row r="1543" spans="1:29" ht="21" hidden="1" x14ac:dyDescent="0.35">
      <c r="A1543" s="57" t="s">
        <v>66</v>
      </c>
      <c r="B1543" s="57"/>
      <c r="C1543" s="112" t="s">
        <v>67</v>
      </c>
      <c r="D1543" s="134">
        <f t="shared" si="101"/>
        <v>0</v>
      </c>
      <c r="E1543" s="22">
        <f t="shared" si="102"/>
        <v>0</v>
      </c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AA1543" s="19"/>
      <c r="AB1543" s="20"/>
      <c r="AC1543" s="19"/>
    </row>
    <row r="1544" spans="1:29" ht="21" hidden="1" x14ac:dyDescent="0.35">
      <c r="A1544" s="57" t="s">
        <v>68</v>
      </c>
      <c r="B1544" s="57"/>
      <c r="C1544" s="112" t="s">
        <v>69</v>
      </c>
      <c r="D1544" s="134">
        <f t="shared" si="101"/>
        <v>0</v>
      </c>
      <c r="E1544" s="22">
        <f t="shared" si="102"/>
        <v>0</v>
      </c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AA1544" s="19"/>
      <c r="AB1544" s="20"/>
      <c r="AC1544" s="19"/>
    </row>
    <row r="1545" spans="1:29" ht="21" hidden="1" x14ac:dyDescent="0.35">
      <c r="A1545" s="57" t="s">
        <v>70</v>
      </c>
      <c r="B1545" s="57"/>
      <c r="C1545" s="112" t="s">
        <v>71</v>
      </c>
      <c r="D1545" s="134">
        <f t="shared" si="101"/>
        <v>0</v>
      </c>
      <c r="E1545" s="22">
        <f t="shared" si="102"/>
        <v>0</v>
      </c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AA1545" s="19"/>
      <c r="AB1545" s="20"/>
      <c r="AC1545" s="19"/>
    </row>
    <row r="1546" spans="1:29" ht="21" hidden="1" x14ac:dyDescent="0.35">
      <c r="A1546" s="57" t="s">
        <v>72</v>
      </c>
      <c r="B1546" s="57"/>
      <c r="C1546" s="112" t="s">
        <v>73</v>
      </c>
      <c r="D1546" s="134">
        <f t="shared" si="101"/>
        <v>0</v>
      </c>
      <c r="E1546" s="22">
        <f t="shared" si="102"/>
        <v>0</v>
      </c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AA1546" s="19"/>
      <c r="AB1546" s="20"/>
      <c r="AC1546" s="19"/>
    </row>
    <row r="1547" spans="1:29" ht="21" hidden="1" x14ac:dyDescent="0.35">
      <c r="A1547" s="57" t="s">
        <v>74</v>
      </c>
      <c r="B1547" s="57"/>
      <c r="C1547" s="112" t="s">
        <v>75</v>
      </c>
      <c r="D1547" s="134">
        <f t="shared" si="101"/>
        <v>0</v>
      </c>
      <c r="E1547" s="22">
        <f t="shared" si="102"/>
        <v>0</v>
      </c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AA1547" s="19"/>
      <c r="AB1547" s="20"/>
      <c r="AC1547" s="19"/>
    </row>
    <row r="1548" spans="1:29" ht="21" hidden="1" x14ac:dyDescent="0.35">
      <c r="A1548" s="57" t="s">
        <v>76</v>
      </c>
      <c r="B1548" s="57"/>
      <c r="C1548" s="112" t="s">
        <v>77</v>
      </c>
      <c r="D1548" s="134">
        <f t="shared" si="101"/>
        <v>0</v>
      </c>
      <c r="E1548" s="22">
        <f t="shared" si="102"/>
        <v>0</v>
      </c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AA1548" s="19"/>
      <c r="AB1548" s="20"/>
      <c r="AC1548" s="19"/>
    </row>
    <row r="1549" spans="1:29" ht="21" hidden="1" x14ac:dyDescent="0.35">
      <c r="A1549" s="57" t="s">
        <v>78</v>
      </c>
      <c r="B1549" s="57"/>
      <c r="C1549" s="112" t="s">
        <v>79</v>
      </c>
      <c r="D1549" s="134">
        <f t="shared" si="101"/>
        <v>0</v>
      </c>
      <c r="E1549" s="22">
        <f t="shared" si="102"/>
        <v>0</v>
      </c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AA1549" s="19"/>
      <c r="AB1549" s="20"/>
      <c r="AC1549" s="19"/>
    </row>
    <row r="1550" spans="1:29" ht="21" hidden="1" x14ac:dyDescent="0.35">
      <c r="A1550" s="57" t="s">
        <v>80</v>
      </c>
      <c r="B1550" s="57"/>
      <c r="C1550" s="112" t="s">
        <v>81</v>
      </c>
      <c r="D1550" s="134">
        <f t="shared" si="101"/>
        <v>0</v>
      </c>
      <c r="E1550" s="22">
        <f t="shared" si="102"/>
        <v>0</v>
      </c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AA1550" s="19"/>
      <c r="AB1550" s="20"/>
      <c r="AC1550" s="19"/>
    </row>
    <row r="1551" spans="1:29" ht="21" hidden="1" x14ac:dyDescent="0.35">
      <c r="A1551" s="57" t="s">
        <v>82</v>
      </c>
      <c r="B1551" s="57"/>
      <c r="C1551" s="112" t="s">
        <v>83</v>
      </c>
      <c r="D1551" s="134">
        <f t="shared" si="101"/>
        <v>105000</v>
      </c>
      <c r="E1551" s="22">
        <f t="shared" si="102"/>
        <v>105000</v>
      </c>
      <c r="F1551" s="22">
        <v>105000</v>
      </c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AA1551" s="19"/>
      <c r="AB1551" s="20"/>
      <c r="AC1551" s="19"/>
    </row>
    <row r="1552" spans="1:29" ht="21" hidden="1" x14ac:dyDescent="0.35">
      <c r="A1552" s="57" t="s">
        <v>84</v>
      </c>
      <c r="B1552" s="57"/>
      <c r="C1552" s="112" t="s">
        <v>85</v>
      </c>
      <c r="D1552" s="134">
        <f t="shared" si="101"/>
        <v>21200</v>
      </c>
      <c r="E1552" s="22">
        <f t="shared" si="102"/>
        <v>21200</v>
      </c>
      <c r="F1552" s="22">
        <v>21200</v>
      </c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AA1552" s="19"/>
      <c r="AB1552" s="20"/>
      <c r="AC1552" s="19"/>
    </row>
    <row r="1553" spans="1:29" ht="21" hidden="1" x14ac:dyDescent="0.35">
      <c r="A1553" s="57" t="s">
        <v>86</v>
      </c>
      <c r="B1553" s="57"/>
      <c r="C1553" s="112" t="s">
        <v>87</v>
      </c>
      <c r="D1553" s="134">
        <f t="shared" si="101"/>
        <v>0</v>
      </c>
      <c r="E1553" s="22">
        <f t="shared" si="102"/>
        <v>0</v>
      </c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AA1553" s="19"/>
      <c r="AB1553" s="20"/>
      <c r="AC1553" s="19"/>
    </row>
    <row r="1554" spans="1:29" ht="21" hidden="1" x14ac:dyDescent="0.35">
      <c r="A1554" s="57" t="s">
        <v>88</v>
      </c>
      <c r="B1554" s="57"/>
      <c r="C1554" s="112" t="s">
        <v>89</v>
      </c>
      <c r="D1554" s="134">
        <f t="shared" si="101"/>
        <v>0</v>
      </c>
      <c r="E1554" s="22">
        <f t="shared" si="102"/>
        <v>0</v>
      </c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AA1554" s="19"/>
      <c r="AB1554" s="20"/>
      <c r="AC1554" s="19"/>
    </row>
    <row r="1555" spans="1:29" ht="21" hidden="1" x14ac:dyDescent="0.35">
      <c r="A1555" s="57" t="s">
        <v>90</v>
      </c>
      <c r="B1555" s="57"/>
      <c r="C1555" s="112" t="s">
        <v>91</v>
      </c>
      <c r="D1555" s="134">
        <f t="shared" si="101"/>
        <v>0</v>
      </c>
      <c r="E1555" s="22">
        <f t="shared" si="102"/>
        <v>0</v>
      </c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AA1555" s="19"/>
      <c r="AB1555" s="20"/>
      <c r="AC1555" s="19"/>
    </row>
    <row r="1556" spans="1:29" ht="21" hidden="1" x14ac:dyDescent="0.35">
      <c r="A1556" s="57" t="s">
        <v>92</v>
      </c>
      <c r="B1556" s="57"/>
      <c r="C1556" s="112" t="s">
        <v>93</v>
      </c>
      <c r="D1556" s="134">
        <f t="shared" si="101"/>
        <v>13210</v>
      </c>
      <c r="E1556" s="22">
        <f t="shared" si="102"/>
        <v>13210</v>
      </c>
      <c r="F1556" s="22">
        <v>13210</v>
      </c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AA1556" s="19"/>
      <c r="AB1556" s="20"/>
      <c r="AC1556" s="19"/>
    </row>
    <row r="1557" spans="1:29" ht="21" hidden="1" x14ac:dyDescent="0.35">
      <c r="A1557" s="57" t="s">
        <v>94</v>
      </c>
      <c r="B1557" s="57"/>
      <c r="C1557" s="112" t="s">
        <v>95</v>
      </c>
      <c r="D1557" s="134">
        <f t="shared" si="101"/>
        <v>0</v>
      </c>
      <c r="E1557" s="22">
        <f t="shared" si="102"/>
        <v>0</v>
      </c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AA1557" s="19"/>
      <c r="AB1557" s="20"/>
      <c r="AC1557" s="19"/>
    </row>
    <row r="1558" spans="1:29" ht="21" hidden="1" x14ac:dyDescent="0.35">
      <c r="A1558" s="57" t="s">
        <v>96</v>
      </c>
      <c r="B1558" s="57"/>
      <c r="C1558" s="112" t="s">
        <v>97</v>
      </c>
      <c r="D1558" s="134">
        <f t="shared" si="101"/>
        <v>0</v>
      </c>
      <c r="E1558" s="22">
        <f t="shared" si="102"/>
        <v>0</v>
      </c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AA1558" s="19"/>
      <c r="AB1558" s="20"/>
      <c r="AC1558" s="19"/>
    </row>
    <row r="1559" spans="1:29" ht="21" hidden="1" x14ac:dyDescent="0.35">
      <c r="A1559" s="57" t="s">
        <v>98</v>
      </c>
      <c r="B1559" s="57"/>
      <c r="C1559" s="112" t="s">
        <v>99</v>
      </c>
      <c r="D1559" s="134">
        <f t="shared" si="101"/>
        <v>0</v>
      </c>
      <c r="E1559" s="22">
        <f t="shared" si="102"/>
        <v>0</v>
      </c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AA1559" s="19"/>
      <c r="AB1559" s="20"/>
      <c r="AC1559" s="19"/>
    </row>
    <row r="1560" spans="1:29" ht="21" hidden="1" x14ac:dyDescent="0.35">
      <c r="A1560" s="57" t="s">
        <v>100</v>
      </c>
      <c r="B1560" s="57"/>
      <c r="C1560" s="112" t="s">
        <v>101</v>
      </c>
      <c r="D1560" s="134">
        <f t="shared" si="101"/>
        <v>0</v>
      </c>
      <c r="E1560" s="22">
        <f t="shared" si="102"/>
        <v>0</v>
      </c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AA1560" s="19"/>
      <c r="AB1560" s="20"/>
      <c r="AC1560" s="19"/>
    </row>
    <row r="1561" spans="1:29" ht="21" hidden="1" x14ac:dyDescent="0.35">
      <c r="A1561" s="57" t="s">
        <v>102</v>
      </c>
      <c r="B1561" s="57"/>
      <c r="C1561" s="112" t="s">
        <v>103</v>
      </c>
      <c r="D1561" s="134">
        <f t="shared" si="101"/>
        <v>0</v>
      </c>
      <c r="E1561" s="22">
        <f t="shared" si="102"/>
        <v>0</v>
      </c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AA1561" s="19"/>
      <c r="AB1561" s="20"/>
      <c r="AC1561" s="19"/>
    </row>
    <row r="1562" spans="1:29" ht="21" hidden="1" x14ac:dyDescent="0.35">
      <c r="A1562" s="57" t="s">
        <v>104</v>
      </c>
      <c r="B1562" s="57"/>
      <c r="C1562" s="112" t="s">
        <v>105</v>
      </c>
      <c r="D1562" s="134">
        <f t="shared" si="101"/>
        <v>0</v>
      </c>
      <c r="E1562" s="22">
        <f t="shared" si="102"/>
        <v>0</v>
      </c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AA1562" s="19"/>
      <c r="AB1562" s="20"/>
      <c r="AC1562" s="19"/>
    </row>
    <row r="1563" spans="1:29" ht="21" hidden="1" x14ac:dyDescent="0.35">
      <c r="A1563" s="57" t="s">
        <v>106</v>
      </c>
      <c r="B1563" s="57"/>
      <c r="C1563" s="112" t="s">
        <v>107</v>
      </c>
      <c r="D1563" s="134">
        <f t="shared" si="101"/>
        <v>0</v>
      </c>
      <c r="E1563" s="22">
        <f t="shared" si="102"/>
        <v>0</v>
      </c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AA1563" s="19"/>
      <c r="AB1563" s="20"/>
      <c r="AC1563" s="19"/>
    </row>
    <row r="1564" spans="1:29" ht="21" hidden="1" x14ac:dyDescent="0.35">
      <c r="A1564" s="57" t="s">
        <v>108</v>
      </c>
      <c r="B1564" s="57"/>
      <c r="C1564" s="112" t="s">
        <v>109</v>
      </c>
      <c r="D1564" s="134">
        <f t="shared" si="101"/>
        <v>0</v>
      </c>
      <c r="E1564" s="22">
        <f t="shared" si="102"/>
        <v>0</v>
      </c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AA1564" s="19"/>
      <c r="AB1564" s="20"/>
      <c r="AC1564" s="19"/>
    </row>
    <row r="1565" spans="1:29" ht="21" hidden="1" x14ac:dyDescent="0.35">
      <c r="A1565" s="57" t="s">
        <v>110</v>
      </c>
      <c r="B1565" s="57"/>
      <c r="C1565" s="112" t="s">
        <v>111</v>
      </c>
      <c r="D1565" s="134">
        <f t="shared" si="101"/>
        <v>21900</v>
      </c>
      <c r="E1565" s="22">
        <f t="shared" si="102"/>
        <v>21900</v>
      </c>
      <c r="F1565" s="22">
        <v>21900</v>
      </c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AA1565" s="19"/>
      <c r="AB1565" s="20"/>
      <c r="AC1565" s="19"/>
    </row>
    <row r="1566" spans="1:29" ht="21" hidden="1" x14ac:dyDescent="0.35">
      <c r="A1566" s="57" t="s">
        <v>112</v>
      </c>
      <c r="B1566" s="57"/>
      <c r="C1566" s="112" t="s">
        <v>113</v>
      </c>
      <c r="D1566" s="134">
        <f t="shared" si="101"/>
        <v>0</v>
      </c>
      <c r="E1566" s="22">
        <f t="shared" si="102"/>
        <v>0</v>
      </c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AA1566" s="19"/>
      <c r="AB1566" s="20"/>
      <c r="AC1566" s="19"/>
    </row>
    <row r="1567" spans="1:29" ht="21" hidden="1" x14ac:dyDescent="0.35">
      <c r="A1567" s="57" t="s">
        <v>114</v>
      </c>
      <c r="B1567" s="57"/>
      <c r="C1567" s="112" t="s">
        <v>115</v>
      </c>
      <c r="D1567" s="134">
        <f t="shared" si="101"/>
        <v>0</v>
      </c>
      <c r="E1567" s="22">
        <f t="shared" si="102"/>
        <v>0</v>
      </c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AA1567" s="19"/>
      <c r="AB1567" s="20"/>
      <c r="AC1567" s="19"/>
    </row>
    <row r="1568" spans="1:29" ht="21" hidden="1" x14ac:dyDescent="0.35">
      <c r="A1568" s="57" t="s">
        <v>116</v>
      </c>
      <c r="B1568" s="57"/>
      <c r="C1568" s="112" t="s">
        <v>117</v>
      </c>
      <c r="D1568" s="134">
        <f t="shared" si="101"/>
        <v>11000</v>
      </c>
      <c r="E1568" s="22">
        <f t="shared" si="102"/>
        <v>11000</v>
      </c>
      <c r="F1568" s="22">
        <v>11000</v>
      </c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AA1568" s="19"/>
      <c r="AB1568" s="20"/>
      <c r="AC1568" s="19"/>
    </row>
    <row r="1569" spans="1:29" ht="21" hidden="1" x14ac:dyDescent="0.35">
      <c r="A1569" s="57" t="s">
        <v>118</v>
      </c>
      <c r="B1569" s="57"/>
      <c r="C1569" s="112" t="s">
        <v>119</v>
      </c>
      <c r="D1569" s="134">
        <f t="shared" si="101"/>
        <v>0</v>
      </c>
      <c r="E1569" s="22">
        <f t="shared" si="102"/>
        <v>0</v>
      </c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AA1569" s="19"/>
      <c r="AB1569" s="20"/>
      <c r="AC1569" s="19"/>
    </row>
    <row r="1570" spans="1:29" ht="21" hidden="1" x14ac:dyDescent="0.35">
      <c r="A1570" s="57" t="s">
        <v>120</v>
      </c>
      <c r="B1570" s="57"/>
      <c r="C1570" s="112" t="s">
        <v>121</v>
      </c>
      <c r="D1570" s="134">
        <f t="shared" si="101"/>
        <v>9400</v>
      </c>
      <c r="E1570" s="22">
        <f t="shared" si="102"/>
        <v>9400</v>
      </c>
      <c r="F1570" s="22">
        <v>9400</v>
      </c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AA1570" s="19"/>
      <c r="AB1570" s="20"/>
      <c r="AC1570" s="19"/>
    </row>
    <row r="1571" spans="1:29" ht="21" hidden="1" x14ac:dyDescent="0.35">
      <c r="A1571" s="57" t="s">
        <v>122</v>
      </c>
      <c r="B1571" s="57"/>
      <c r="C1571" s="112" t="s">
        <v>123</v>
      </c>
      <c r="D1571" s="134">
        <f t="shared" ref="D1571:D1634" si="103">E1571</f>
        <v>0</v>
      </c>
      <c r="E1571" s="22">
        <f t="shared" ref="E1571:E1634" si="104">F1571</f>
        <v>0</v>
      </c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AA1571" s="19"/>
      <c r="AB1571" s="20"/>
      <c r="AC1571" s="19"/>
    </row>
    <row r="1572" spans="1:29" ht="21" hidden="1" x14ac:dyDescent="0.35">
      <c r="A1572" s="57" t="s">
        <v>124</v>
      </c>
      <c r="B1572" s="57"/>
      <c r="C1572" s="112" t="s">
        <v>125</v>
      </c>
      <c r="D1572" s="134">
        <f t="shared" si="103"/>
        <v>0</v>
      </c>
      <c r="E1572" s="22">
        <f t="shared" si="104"/>
        <v>0</v>
      </c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AA1572" s="19"/>
      <c r="AB1572" s="20"/>
      <c r="AC1572" s="19"/>
    </row>
    <row r="1573" spans="1:29" ht="21" hidden="1" x14ac:dyDescent="0.35">
      <c r="A1573" s="57" t="s">
        <v>126</v>
      </c>
      <c r="B1573" s="57"/>
      <c r="C1573" s="112" t="s">
        <v>127</v>
      </c>
      <c r="D1573" s="134">
        <f t="shared" si="103"/>
        <v>0</v>
      </c>
      <c r="E1573" s="22">
        <f t="shared" si="104"/>
        <v>0</v>
      </c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AA1573" s="19"/>
      <c r="AB1573" s="20"/>
      <c r="AC1573" s="19"/>
    </row>
    <row r="1574" spans="1:29" ht="21" hidden="1" x14ac:dyDescent="0.35">
      <c r="A1574" s="57" t="s">
        <v>128</v>
      </c>
      <c r="B1574" s="57"/>
      <c r="C1574" s="112" t="s">
        <v>129</v>
      </c>
      <c r="D1574" s="134">
        <f t="shared" si="103"/>
        <v>0</v>
      </c>
      <c r="E1574" s="22">
        <f t="shared" si="104"/>
        <v>0</v>
      </c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AA1574" s="19"/>
      <c r="AB1574" s="20"/>
      <c r="AC1574" s="19"/>
    </row>
    <row r="1575" spans="1:29" ht="21" hidden="1" x14ac:dyDescent="0.35">
      <c r="A1575" s="57" t="s">
        <v>130</v>
      </c>
      <c r="B1575" s="57"/>
      <c r="C1575" s="112" t="s">
        <v>131</v>
      </c>
      <c r="D1575" s="134">
        <f t="shared" si="103"/>
        <v>0</v>
      </c>
      <c r="E1575" s="22">
        <f t="shared" si="104"/>
        <v>0</v>
      </c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AA1575" s="19"/>
      <c r="AB1575" s="20"/>
      <c r="AC1575" s="19"/>
    </row>
    <row r="1576" spans="1:29" ht="21" hidden="1" x14ac:dyDescent="0.35">
      <c r="A1576" s="57" t="s">
        <v>132</v>
      </c>
      <c r="B1576" s="57"/>
      <c r="C1576" s="112" t="s">
        <v>133</v>
      </c>
      <c r="D1576" s="134">
        <f t="shared" si="103"/>
        <v>0</v>
      </c>
      <c r="E1576" s="22">
        <f t="shared" si="104"/>
        <v>0</v>
      </c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AA1576" s="19"/>
      <c r="AB1576" s="20"/>
      <c r="AC1576" s="19"/>
    </row>
    <row r="1577" spans="1:29" ht="21" hidden="1" x14ac:dyDescent="0.35">
      <c r="A1577" s="57" t="s">
        <v>134</v>
      </c>
      <c r="B1577" s="57"/>
      <c r="C1577" s="112" t="s">
        <v>135</v>
      </c>
      <c r="D1577" s="134">
        <f t="shared" si="103"/>
        <v>0</v>
      </c>
      <c r="E1577" s="22">
        <f t="shared" si="104"/>
        <v>0</v>
      </c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AA1577" s="19"/>
      <c r="AB1577" s="20"/>
      <c r="AC1577" s="19"/>
    </row>
    <row r="1578" spans="1:29" ht="21" hidden="1" x14ac:dyDescent="0.35">
      <c r="A1578" s="57" t="s">
        <v>136</v>
      </c>
      <c r="B1578" s="57"/>
      <c r="C1578" s="112" t="s">
        <v>137</v>
      </c>
      <c r="D1578" s="134">
        <f t="shared" si="103"/>
        <v>0</v>
      </c>
      <c r="E1578" s="22">
        <f t="shared" si="104"/>
        <v>0</v>
      </c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AA1578" s="19"/>
      <c r="AB1578" s="20"/>
      <c r="AC1578" s="19"/>
    </row>
    <row r="1579" spans="1:29" ht="21" hidden="1" x14ac:dyDescent="0.35">
      <c r="A1579" s="57" t="s">
        <v>138</v>
      </c>
      <c r="B1579" s="57"/>
      <c r="C1579" s="112" t="s">
        <v>139</v>
      </c>
      <c r="D1579" s="134">
        <f t="shared" si="103"/>
        <v>0</v>
      </c>
      <c r="E1579" s="22">
        <f t="shared" si="104"/>
        <v>0</v>
      </c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AA1579" s="19"/>
      <c r="AB1579" s="20"/>
      <c r="AC1579" s="19"/>
    </row>
    <row r="1580" spans="1:29" ht="21" hidden="1" x14ac:dyDescent="0.35">
      <c r="A1580" s="57" t="s">
        <v>140</v>
      </c>
      <c r="B1580" s="57"/>
      <c r="C1580" s="112" t="s">
        <v>141</v>
      </c>
      <c r="D1580" s="134">
        <f t="shared" si="103"/>
        <v>0</v>
      </c>
      <c r="E1580" s="22">
        <f t="shared" si="104"/>
        <v>0</v>
      </c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AA1580" s="19"/>
      <c r="AB1580" s="20"/>
      <c r="AC1580" s="19"/>
    </row>
    <row r="1581" spans="1:29" ht="21" hidden="1" x14ac:dyDescent="0.35">
      <c r="A1581" s="57" t="s">
        <v>142</v>
      </c>
      <c r="B1581" s="57"/>
      <c r="C1581" s="112" t="s">
        <v>143</v>
      </c>
      <c r="D1581" s="134">
        <f t="shared" si="103"/>
        <v>0</v>
      </c>
      <c r="E1581" s="22">
        <f t="shared" si="104"/>
        <v>0</v>
      </c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AA1581" s="19"/>
      <c r="AB1581" s="20"/>
      <c r="AC1581" s="19"/>
    </row>
    <row r="1582" spans="1:29" ht="21" hidden="1" x14ac:dyDescent="0.35">
      <c r="A1582" s="57" t="s">
        <v>144</v>
      </c>
      <c r="B1582" s="57"/>
      <c r="C1582" s="112" t="s">
        <v>145</v>
      </c>
      <c r="D1582" s="134">
        <f t="shared" si="103"/>
        <v>0</v>
      </c>
      <c r="E1582" s="22">
        <f t="shared" si="104"/>
        <v>0</v>
      </c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AA1582" s="19"/>
      <c r="AB1582" s="20"/>
      <c r="AC1582" s="19"/>
    </row>
    <row r="1583" spans="1:29" ht="21" hidden="1" x14ac:dyDescent="0.35">
      <c r="A1583" s="57" t="s">
        <v>146</v>
      </c>
      <c r="B1583" s="57"/>
      <c r="C1583" s="112" t="s">
        <v>147</v>
      </c>
      <c r="D1583" s="134">
        <f t="shared" si="103"/>
        <v>0</v>
      </c>
      <c r="E1583" s="22">
        <f t="shared" si="104"/>
        <v>0</v>
      </c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AA1583" s="19"/>
      <c r="AB1583" s="20"/>
      <c r="AC1583" s="19"/>
    </row>
    <row r="1584" spans="1:29" ht="21" hidden="1" x14ac:dyDescent="0.35">
      <c r="A1584" s="57" t="s">
        <v>148</v>
      </c>
      <c r="B1584" s="57"/>
      <c r="C1584" s="112" t="s">
        <v>149</v>
      </c>
      <c r="D1584" s="134">
        <f t="shared" si="103"/>
        <v>0</v>
      </c>
      <c r="E1584" s="22">
        <f t="shared" si="104"/>
        <v>0</v>
      </c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AA1584" s="19"/>
      <c r="AB1584" s="20"/>
      <c r="AC1584" s="19"/>
    </row>
    <row r="1585" spans="1:29" ht="21" hidden="1" x14ac:dyDescent="0.35">
      <c r="A1585" s="57" t="s">
        <v>150</v>
      </c>
      <c r="B1585" s="57"/>
      <c r="C1585" s="112" t="s">
        <v>151</v>
      </c>
      <c r="D1585" s="134">
        <f t="shared" si="103"/>
        <v>0</v>
      </c>
      <c r="E1585" s="22">
        <f t="shared" si="104"/>
        <v>0</v>
      </c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AA1585" s="19"/>
      <c r="AB1585" s="20"/>
      <c r="AC1585" s="19"/>
    </row>
    <row r="1586" spans="1:29" ht="21" hidden="1" x14ac:dyDescent="0.35">
      <c r="A1586" s="57" t="s">
        <v>152</v>
      </c>
      <c r="B1586" s="57"/>
      <c r="C1586" s="112" t="s">
        <v>153</v>
      </c>
      <c r="D1586" s="134">
        <f t="shared" si="103"/>
        <v>0</v>
      </c>
      <c r="E1586" s="22">
        <f t="shared" si="104"/>
        <v>0</v>
      </c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AA1586" s="19"/>
      <c r="AB1586" s="20"/>
      <c r="AC1586" s="19"/>
    </row>
    <row r="1587" spans="1:29" ht="21" hidden="1" x14ac:dyDescent="0.35">
      <c r="A1587" s="57" t="s">
        <v>0</v>
      </c>
      <c r="B1587" s="57"/>
      <c r="C1587" s="115" t="s">
        <v>154</v>
      </c>
      <c r="D1587" s="134">
        <f t="shared" si="103"/>
        <v>0</v>
      </c>
      <c r="E1587" s="22">
        <f t="shared" si="104"/>
        <v>0</v>
      </c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AA1587" s="19"/>
      <c r="AB1587" s="20"/>
      <c r="AC1587" s="19"/>
    </row>
    <row r="1588" spans="1:29" ht="21" hidden="1" x14ac:dyDescent="0.35">
      <c r="A1588" s="57"/>
      <c r="B1588" s="57"/>
      <c r="C1588" s="118" t="s">
        <v>263</v>
      </c>
      <c r="D1588" s="158">
        <f t="shared" si="103"/>
        <v>0</v>
      </c>
      <c r="E1588" s="22">
        <f t="shared" si="104"/>
        <v>0</v>
      </c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AA1588" s="19"/>
      <c r="AB1588" s="20"/>
      <c r="AC1588" s="19"/>
    </row>
    <row r="1589" spans="1:29" ht="21" hidden="1" x14ac:dyDescent="0.35">
      <c r="A1589" s="57" t="s">
        <v>16</v>
      </c>
      <c r="B1589" s="57"/>
      <c r="C1589" s="112" t="s">
        <v>17</v>
      </c>
      <c r="D1589" s="134">
        <f t="shared" si="103"/>
        <v>0</v>
      </c>
      <c r="E1589" s="22">
        <f t="shared" si="104"/>
        <v>0</v>
      </c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AA1589" s="19"/>
      <c r="AB1589" s="20"/>
      <c r="AC1589" s="19"/>
    </row>
    <row r="1590" spans="1:29" ht="21" hidden="1" x14ac:dyDescent="0.35">
      <c r="A1590" s="57" t="s">
        <v>18</v>
      </c>
      <c r="B1590" s="57"/>
      <c r="C1590" s="112" t="s">
        <v>19</v>
      </c>
      <c r="D1590" s="134">
        <f t="shared" si="103"/>
        <v>0</v>
      </c>
      <c r="E1590" s="22">
        <f t="shared" si="104"/>
        <v>0</v>
      </c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AA1590" s="19"/>
      <c r="AB1590" s="20"/>
      <c r="AC1590" s="19"/>
    </row>
    <row r="1591" spans="1:29" ht="21" hidden="1" x14ac:dyDescent="0.35">
      <c r="A1591" s="57" t="s">
        <v>20</v>
      </c>
      <c r="B1591" s="57"/>
      <c r="C1591" s="112" t="s">
        <v>21</v>
      </c>
      <c r="D1591" s="134">
        <f t="shared" si="103"/>
        <v>0</v>
      </c>
      <c r="E1591" s="22">
        <f t="shared" si="104"/>
        <v>0</v>
      </c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AA1591" s="19"/>
      <c r="AB1591" s="20"/>
      <c r="AC1591" s="19"/>
    </row>
    <row r="1592" spans="1:29" ht="21" hidden="1" x14ac:dyDescent="0.35">
      <c r="A1592" s="57" t="s">
        <v>22</v>
      </c>
      <c r="B1592" s="57"/>
      <c r="C1592" s="112" t="s">
        <v>23</v>
      </c>
      <c r="D1592" s="134">
        <f t="shared" si="103"/>
        <v>0</v>
      </c>
      <c r="E1592" s="22">
        <f t="shared" si="104"/>
        <v>0</v>
      </c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AA1592" s="19"/>
      <c r="AB1592" s="20"/>
      <c r="AC1592" s="19"/>
    </row>
    <row r="1593" spans="1:29" ht="21" hidden="1" x14ac:dyDescent="0.35">
      <c r="A1593" s="57" t="s">
        <v>24</v>
      </c>
      <c r="B1593" s="57"/>
      <c r="C1593" s="112" t="s">
        <v>25</v>
      </c>
      <c r="D1593" s="134">
        <f t="shared" si="103"/>
        <v>0</v>
      </c>
      <c r="E1593" s="22">
        <f t="shared" si="104"/>
        <v>0</v>
      </c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AA1593" s="19"/>
      <c r="AB1593" s="20"/>
      <c r="AC1593" s="19"/>
    </row>
    <row r="1594" spans="1:29" ht="21" hidden="1" x14ac:dyDescent="0.35">
      <c r="A1594" s="57" t="s">
        <v>26</v>
      </c>
      <c r="B1594" s="57"/>
      <c r="C1594" s="112" t="s">
        <v>27</v>
      </c>
      <c r="D1594" s="134">
        <f t="shared" si="103"/>
        <v>0</v>
      </c>
      <c r="E1594" s="22">
        <f t="shared" si="104"/>
        <v>0</v>
      </c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AA1594" s="19"/>
      <c r="AB1594" s="20"/>
      <c r="AC1594" s="19"/>
    </row>
    <row r="1595" spans="1:29" ht="21" hidden="1" x14ac:dyDescent="0.35">
      <c r="A1595" s="57" t="s">
        <v>28</v>
      </c>
      <c r="B1595" s="57"/>
      <c r="C1595" s="112" t="s">
        <v>29</v>
      </c>
      <c r="D1595" s="134">
        <f t="shared" si="103"/>
        <v>0</v>
      </c>
      <c r="E1595" s="22">
        <f t="shared" si="104"/>
        <v>0</v>
      </c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AA1595" s="19"/>
      <c r="AB1595" s="20"/>
      <c r="AC1595" s="19"/>
    </row>
    <row r="1596" spans="1:29" ht="21" hidden="1" x14ac:dyDescent="0.35">
      <c r="A1596" s="57" t="s">
        <v>30</v>
      </c>
      <c r="B1596" s="57"/>
      <c r="C1596" s="112" t="s">
        <v>31</v>
      </c>
      <c r="D1596" s="134">
        <f t="shared" si="103"/>
        <v>0</v>
      </c>
      <c r="E1596" s="22">
        <f t="shared" si="104"/>
        <v>0</v>
      </c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AA1596" s="19"/>
      <c r="AB1596" s="20"/>
      <c r="AC1596" s="19"/>
    </row>
    <row r="1597" spans="1:29" ht="21" hidden="1" x14ac:dyDescent="0.35">
      <c r="A1597" s="57" t="s">
        <v>32</v>
      </c>
      <c r="B1597" s="57"/>
      <c r="C1597" s="112" t="s">
        <v>33</v>
      </c>
      <c r="D1597" s="134">
        <f t="shared" si="103"/>
        <v>0</v>
      </c>
      <c r="E1597" s="22">
        <f t="shared" si="104"/>
        <v>0</v>
      </c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AA1597" s="19"/>
      <c r="AB1597" s="20"/>
      <c r="AC1597" s="19"/>
    </row>
    <row r="1598" spans="1:29" ht="21" hidden="1" x14ac:dyDescent="0.35">
      <c r="A1598" s="57" t="s">
        <v>34</v>
      </c>
      <c r="B1598" s="57"/>
      <c r="C1598" s="112" t="s">
        <v>35</v>
      </c>
      <c r="D1598" s="134">
        <f t="shared" si="103"/>
        <v>0</v>
      </c>
      <c r="E1598" s="22">
        <f t="shared" si="104"/>
        <v>0</v>
      </c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AA1598" s="19"/>
      <c r="AB1598" s="20"/>
      <c r="AC1598" s="19"/>
    </row>
    <row r="1599" spans="1:29" ht="21" hidden="1" x14ac:dyDescent="0.35">
      <c r="A1599" s="57" t="s">
        <v>36</v>
      </c>
      <c r="B1599" s="57"/>
      <c r="C1599" s="112" t="s">
        <v>37</v>
      </c>
      <c r="D1599" s="134">
        <f t="shared" si="103"/>
        <v>0</v>
      </c>
      <c r="E1599" s="22">
        <f t="shared" si="104"/>
        <v>0</v>
      </c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AA1599" s="19"/>
      <c r="AB1599" s="20"/>
      <c r="AC1599" s="19"/>
    </row>
    <row r="1600" spans="1:29" ht="21" hidden="1" x14ac:dyDescent="0.35">
      <c r="A1600" s="57" t="s">
        <v>38</v>
      </c>
      <c r="B1600" s="57"/>
      <c r="C1600" s="112" t="s">
        <v>39</v>
      </c>
      <c r="D1600" s="134">
        <f t="shared" si="103"/>
        <v>0</v>
      </c>
      <c r="E1600" s="22">
        <f t="shared" si="104"/>
        <v>0</v>
      </c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AA1600" s="19"/>
      <c r="AB1600" s="20"/>
      <c r="AC1600" s="19"/>
    </row>
    <row r="1601" spans="1:29" ht="21" hidden="1" x14ac:dyDescent="0.35">
      <c r="A1601" s="57" t="s">
        <v>40</v>
      </c>
      <c r="B1601" s="57"/>
      <c r="C1601" s="112" t="s">
        <v>41</v>
      </c>
      <c r="D1601" s="134">
        <f t="shared" si="103"/>
        <v>0</v>
      </c>
      <c r="E1601" s="22">
        <f t="shared" si="104"/>
        <v>0</v>
      </c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AA1601" s="19"/>
      <c r="AB1601" s="20"/>
      <c r="AC1601" s="19"/>
    </row>
    <row r="1602" spans="1:29" ht="21" hidden="1" x14ac:dyDescent="0.35">
      <c r="A1602" s="57" t="s">
        <v>42</v>
      </c>
      <c r="B1602" s="57"/>
      <c r="C1602" s="112" t="s">
        <v>43</v>
      </c>
      <c r="D1602" s="134">
        <f t="shared" si="103"/>
        <v>0</v>
      </c>
      <c r="E1602" s="22">
        <f t="shared" si="104"/>
        <v>0</v>
      </c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AA1602" s="19"/>
      <c r="AB1602" s="20"/>
      <c r="AC1602" s="19"/>
    </row>
    <row r="1603" spans="1:29" ht="21" hidden="1" x14ac:dyDescent="0.35">
      <c r="A1603" s="57" t="s">
        <v>44</v>
      </c>
      <c r="B1603" s="57"/>
      <c r="C1603" s="112" t="s">
        <v>45</v>
      </c>
      <c r="D1603" s="134">
        <f t="shared" si="103"/>
        <v>0</v>
      </c>
      <c r="E1603" s="22">
        <f t="shared" si="104"/>
        <v>0</v>
      </c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AA1603" s="19"/>
      <c r="AB1603" s="20"/>
      <c r="AC1603" s="19"/>
    </row>
    <row r="1604" spans="1:29" ht="21" hidden="1" x14ac:dyDescent="0.35">
      <c r="A1604" s="57" t="s">
        <v>46</v>
      </c>
      <c r="B1604" s="57"/>
      <c r="C1604" s="112" t="s">
        <v>47</v>
      </c>
      <c r="D1604" s="134">
        <f t="shared" si="103"/>
        <v>0</v>
      </c>
      <c r="E1604" s="22">
        <f t="shared" si="104"/>
        <v>0</v>
      </c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AA1604" s="19"/>
      <c r="AB1604" s="20"/>
      <c r="AC1604" s="19"/>
    </row>
    <row r="1605" spans="1:29" ht="21" hidden="1" x14ac:dyDescent="0.35">
      <c r="A1605" s="57" t="s">
        <v>48</v>
      </c>
      <c r="B1605" s="57"/>
      <c r="C1605" s="112" t="s">
        <v>49</v>
      </c>
      <c r="D1605" s="134">
        <f t="shared" si="103"/>
        <v>0</v>
      </c>
      <c r="E1605" s="22">
        <f t="shared" si="104"/>
        <v>0</v>
      </c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AA1605" s="19"/>
      <c r="AB1605" s="20"/>
      <c r="AC1605" s="19"/>
    </row>
    <row r="1606" spans="1:29" ht="21" hidden="1" x14ac:dyDescent="0.35">
      <c r="A1606" s="57" t="s">
        <v>50</v>
      </c>
      <c r="B1606" s="57"/>
      <c r="C1606" s="112" t="s">
        <v>51</v>
      </c>
      <c r="D1606" s="134">
        <f t="shared" si="103"/>
        <v>0</v>
      </c>
      <c r="E1606" s="22">
        <f t="shared" si="104"/>
        <v>0</v>
      </c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AA1606" s="19"/>
      <c r="AB1606" s="20"/>
      <c r="AC1606" s="19"/>
    </row>
    <row r="1607" spans="1:29" ht="21" hidden="1" x14ac:dyDescent="0.35">
      <c r="A1607" s="57" t="s">
        <v>52</v>
      </c>
      <c r="B1607" s="57"/>
      <c r="C1607" s="112" t="s">
        <v>53</v>
      </c>
      <c r="D1607" s="134">
        <f t="shared" si="103"/>
        <v>0</v>
      </c>
      <c r="E1607" s="22">
        <f t="shared" si="104"/>
        <v>0</v>
      </c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AA1607" s="19"/>
      <c r="AB1607" s="20"/>
      <c r="AC1607" s="19"/>
    </row>
    <row r="1608" spans="1:29" ht="21" hidden="1" x14ac:dyDescent="0.35">
      <c r="A1608" s="57" t="s">
        <v>54</v>
      </c>
      <c r="B1608" s="57"/>
      <c r="C1608" s="112" t="s">
        <v>55</v>
      </c>
      <c r="D1608" s="134">
        <f t="shared" si="103"/>
        <v>0</v>
      </c>
      <c r="E1608" s="22">
        <f t="shared" si="104"/>
        <v>0</v>
      </c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AA1608" s="19"/>
      <c r="AB1608" s="20"/>
      <c r="AC1608" s="19"/>
    </row>
    <row r="1609" spans="1:29" ht="21" hidden="1" x14ac:dyDescent="0.35">
      <c r="A1609" s="57" t="s">
        <v>56</v>
      </c>
      <c r="B1609" s="57"/>
      <c r="C1609" s="112" t="s">
        <v>57</v>
      </c>
      <c r="D1609" s="134">
        <f t="shared" si="103"/>
        <v>0</v>
      </c>
      <c r="E1609" s="22">
        <f t="shared" si="104"/>
        <v>0</v>
      </c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AA1609" s="19"/>
      <c r="AB1609" s="20"/>
      <c r="AC1609" s="19"/>
    </row>
    <row r="1610" spans="1:29" ht="21" hidden="1" x14ac:dyDescent="0.35">
      <c r="A1610" s="57" t="s">
        <v>58</v>
      </c>
      <c r="B1610" s="57"/>
      <c r="C1610" s="112" t="s">
        <v>59</v>
      </c>
      <c r="D1610" s="134">
        <f t="shared" si="103"/>
        <v>0</v>
      </c>
      <c r="E1610" s="22">
        <f t="shared" si="104"/>
        <v>0</v>
      </c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AA1610" s="19"/>
      <c r="AB1610" s="20"/>
      <c r="AC1610" s="19"/>
    </row>
    <row r="1611" spans="1:29" ht="21" hidden="1" x14ac:dyDescent="0.35">
      <c r="A1611" s="57" t="s">
        <v>60</v>
      </c>
      <c r="B1611" s="57"/>
      <c r="C1611" s="112" t="s">
        <v>61</v>
      </c>
      <c r="D1611" s="134">
        <f t="shared" si="103"/>
        <v>0</v>
      </c>
      <c r="E1611" s="22">
        <f t="shared" si="104"/>
        <v>0</v>
      </c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AA1611" s="19"/>
      <c r="AB1611" s="20"/>
      <c r="AC1611" s="19"/>
    </row>
    <row r="1612" spans="1:29" ht="21" hidden="1" x14ac:dyDescent="0.35">
      <c r="A1612" s="57" t="s">
        <v>62</v>
      </c>
      <c r="B1612" s="57"/>
      <c r="C1612" s="112" t="s">
        <v>63</v>
      </c>
      <c r="D1612" s="134">
        <f t="shared" si="103"/>
        <v>0</v>
      </c>
      <c r="E1612" s="22">
        <f t="shared" si="104"/>
        <v>0</v>
      </c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AA1612" s="19"/>
      <c r="AB1612" s="20"/>
      <c r="AC1612" s="19"/>
    </row>
    <row r="1613" spans="1:29" ht="21" hidden="1" x14ac:dyDescent="0.35">
      <c r="A1613" s="57" t="s">
        <v>64</v>
      </c>
      <c r="B1613" s="57"/>
      <c r="C1613" s="112" t="s">
        <v>65</v>
      </c>
      <c r="D1613" s="134">
        <f t="shared" si="103"/>
        <v>0</v>
      </c>
      <c r="E1613" s="22">
        <f t="shared" si="104"/>
        <v>0</v>
      </c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AA1613" s="19"/>
      <c r="AB1613" s="20"/>
      <c r="AC1613" s="19"/>
    </row>
    <row r="1614" spans="1:29" ht="21" hidden="1" x14ac:dyDescent="0.35">
      <c r="A1614" s="57" t="s">
        <v>66</v>
      </c>
      <c r="B1614" s="57"/>
      <c r="C1614" s="112" t="s">
        <v>67</v>
      </c>
      <c r="D1614" s="134">
        <f t="shared" si="103"/>
        <v>0</v>
      </c>
      <c r="E1614" s="22">
        <f t="shared" si="104"/>
        <v>0</v>
      </c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AA1614" s="19"/>
      <c r="AB1614" s="20"/>
      <c r="AC1614" s="19"/>
    </row>
    <row r="1615" spans="1:29" ht="21" hidden="1" x14ac:dyDescent="0.35">
      <c r="A1615" s="57" t="s">
        <v>68</v>
      </c>
      <c r="B1615" s="57"/>
      <c r="C1615" s="112" t="s">
        <v>69</v>
      </c>
      <c r="D1615" s="134">
        <f t="shared" si="103"/>
        <v>0</v>
      </c>
      <c r="E1615" s="22">
        <f t="shared" si="104"/>
        <v>0</v>
      </c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AA1615" s="19"/>
      <c r="AB1615" s="20"/>
      <c r="AC1615" s="19"/>
    </row>
    <row r="1616" spans="1:29" ht="21" hidden="1" x14ac:dyDescent="0.35">
      <c r="A1616" s="57" t="s">
        <v>70</v>
      </c>
      <c r="B1616" s="57"/>
      <c r="C1616" s="112" t="s">
        <v>71</v>
      </c>
      <c r="D1616" s="134">
        <f t="shared" si="103"/>
        <v>0</v>
      </c>
      <c r="E1616" s="22">
        <f t="shared" si="104"/>
        <v>0</v>
      </c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AA1616" s="19"/>
      <c r="AB1616" s="20"/>
      <c r="AC1616" s="19"/>
    </row>
    <row r="1617" spans="1:29" ht="21" hidden="1" x14ac:dyDescent="0.35">
      <c r="A1617" s="57" t="s">
        <v>72</v>
      </c>
      <c r="B1617" s="57"/>
      <c r="C1617" s="112" t="s">
        <v>73</v>
      </c>
      <c r="D1617" s="134">
        <f t="shared" si="103"/>
        <v>0</v>
      </c>
      <c r="E1617" s="22">
        <f t="shared" si="104"/>
        <v>0</v>
      </c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AA1617" s="19"/>
      <c r="AB1617" s="20"/>
      <c r="AC1617" s="19"/>
    </row>
    <row r="1618" spans="1:29" ht="21" hidden="1" x14ac:dyDescent="0.35">
      <c r="A1618" s="57" t="s">
        <v>74</v>
      </c>
      <c r="B1618" s="57"/>
      <c r="C1618" s="112" t="s">
        <v>75</v>
      </c>
      <c r="D1618" s="134">
        <f t="shared" si="103"/>
        <v>0</v>
      </c>
      <c r="E1618" s="22">
        <f t="shared" si="104"/>
        <v>0</v>
      </c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AA1618" s="19"/>
      <c r="AB1618" s="20"/>
      <c r="AC1618" s="19"/>
    </row>
    <row r="1619" spans="1:29" ht="21" hidden="1" x14ac:dyDescent="0.35">
      <c r="A1619" s="57" t="s">
        <v>76</v>
      </c>
      <c r="B1619" s="57"/>
      <c r="C1619" s="112" t="s">
        <v>77</v>
      </c>
      <c r="D1619" s="134">
        <f t="shared" si="103"/>
        <v>0</v>
      </c>
      <c r="E1619" s="22">
        <f t="shared" si="104"/>
        <v>0</v>
      </c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AA1619" s="19"/>
      <c r="AB1619" s="20"/>
      <c r="AC1619" s="19"/>
    </row>
    <row r="1620" spans="1:29" ht="21" hidden="1" x14ac:dyDescent="0.35">
      <c r="A1620" s="57" t="s">
        <v>78</v>
      </c>
      <c r="B1620" s="57"/>
      <c r="C1620" s="112" t="s">
        <v>79</v>
      </c>
      <c r="D1620" s="134">
        <f t="shared" si="103"/>
        <v>0</v>
      </c>
      <c r="E1620" s="22">
        <f t="shared" si="104"/>
        <v>0</v>
      </c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AA1620" s="19"/>
      <c r="AB1620" s="20"/>
      <c r="AC1620" s="19"/>
    </row>
    <row r="1621" spans="1:29" ht="21" hidden="1" x14ac:dyDescent="0.35">
      <c r="A1621" s="57" t="s">
        <v>80</v>
      </c>
      <c r="B1621" s="57"/>
      <c r="C1621" s="112" t="s">
        <v>81</v>
      </c>
      <c r="D1621" s="134">
        <f t="shared" si="103"/>
        <v>0</v>
      </c>
      <c r="E1621" s="22">
        <f t="shared" si="104"/>
        <v>0</v>
      </c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AA1621" s="19"/>
      <c r="AB1621" s="20"/>
      <c r="AC1621" s="19"/>
    </row>
    <row r="1622" spans="1:29" ht="21" hidden="1" x14ac:dyDescent="0.35">
      <c r="A1622" s="57" t="s">
        <v>82</v>
      </c>
      <c r="B1622" s="57"/>
      <c r="C1622" s="112" t="s">
        <v>83</v>
      </c>
      <c r="D1622" s="134">
        <f t="shared" si="103"/>
        <v>0</v>
      </c>
      <c r="E1622" s="22">
        <f t="shared" si="104"/>
        <v>0</v>
      </c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AA1622" s="19"/>
      <c r="AB1622" s="20"/>
      <c r="AC1622" s="19"/>
    </row>
    <row r="1623" spans="1:29" ht="21" hidden="1" x14ac:dyDescent="0.35">
      <c r="A1623" s="57" t="s">
        <v>84</v>
      </c>
      <c r="B1623" s="57"/>
      <c r="C1623" s="112" t="s">
        <v>85</v>
      </c>
      <c r="D1623" s="134">
        <f t="shared" si="103"/>
        <v>0</v>
      </c>
      <c r="E1623" s="22">
        <f t="shared" si="104"/>
        <v>0</v>
      </c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AA1623" s="19"/>
      <c r="AB1623" s="20"/>
      <c r="AC1623" s="19"/>
    </row>
    <row r="1624" spans="1:29" ht="21" hidden="1" x14ac:dyDescent="0.35">
      <c r="A1624" s="57" t="s">
        <v>86</v>
      </c>
      <c r="B1624" s="57"/>
      <c r="C1624" s="112" t="s">
        <v>87</v>
      </c>
      <c r="D1624" s="134">
        <f t="shared" si="103"/>
        <v>0</v>
      </c>
      <c r="E1624" s="22">
        <f t="shared" si="104"/>
        <v>0</v>
      </c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AA1624" s="19"/>
      <c r="AB1624" s="20"/>
      <c r="AC1624" s="19"/>
    </row>
    <row r="1625" spans="1:29" ht="21" hidden="1" x14ac:dyDescent="0.35">
      <c r="A1625" s="57" t="s">
        <v>88</v>
      </c>
      <c r="B1625" s="57"/>
      <c r="C1625" s="112" t="s">
        <v>89</v>
      </c>
      <c r="D1625" s="134">
        <f t="shared" si="103"/>
        <v>0</v>
      </c>
      <c r="E1625" s="22">
        <f t="shared" si="104"/>
        <v>0</v>
      </c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AA1625" s="19"/>
      <c r="AB1625" s="20"/>
      <c r="AC1625" s="19"/>
    </row>
    <row r="1626" spans="1:29" ht="21" hidden="1" x14ac:dyDescent="0.35">
      <c r="A1626" s="57" t="s">
        <v>90</v>
      </c>
      <c r="B1626" s="57"/>
      <c r="C1626" s="112" t="s">
        <v>91</v>
      </c>
      <c r="D1626" s="134">
        <f t="shared" si="103"/>
        <v>0</v>
      </c>
      <c r="E1626" s="22">
        <f t="shared" si="104"/>
        <v>0</v>
      </c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AA1626" s="19"/>
      <c r="AB1626" s="20"/>
      <c r="AC1626" s="19"/>
    </row>
    <row r="1627" spans="1:29" ht="21" hidden="1" x14ac:dyDescent="0.35">
      <c r="A1627" s="57" t="s">
        <v>92</v>
      </c>
      <c r="B1627" s="57"/>
      <c r="C1627" s="112" t="s">
        <v>93</v>
      </c>
      <c r="D1627" s="134">
        <f t="shared" si="103"/>
        <v>0</v>
      </c>
      <c r="E1627" s="22">
        <f t="shared" si="104"/>
        <v>0</v>
      </c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AA1627" s="19"/>
      <c r="AB1627" s="20"/>
      <c r="AC1627" s="19"/>
    </row>
    <row r="1628" spans="1:29" ht="21" hidden="1" x14ac:dyDescent="0.35">
      <c r="A1628" s="57" t="s">
        <v>94</v>
      </c>
      <c r="B1628" s="57"/>
      <c r="C1628" s="112" t="s">
        <v>95</v>
      </c>
      <c r="D1628" s="134">
        <f t="shared" si="103"/>
        <v>0</v>
      </c>
      <c r="E1628" s="22">
        <f t="shared" si="104"/>
        <v>0</v>
      </c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AA1628" s="19"/>
      <c r="AB1628" s="20"/>
      <c r="AC1628" s="19"/>
    </row>
    <row r="1629" spans="1:29" ht="21" hidden="1" x14ac:dyDescent="0.35">
      <c r="A1629" s="57" t="s">
        <v>96</v>
      </c>
      <c r="B1629" s="57"/>
      <c r="C1629" s="112" t="s">
        <v>97</v>
      </c>
      <c r="D1629" s="134">
        <f t="shared" si="103"/>
        <v>0</v>
      </c>
      <c r="E1629" s="22">
        <f t="shared" si="104"/>
        <v>0</v>
      </c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AA1629" s="19"/>
      <c r="AB1629" s="20"/>
      <c r="AC1629" s="19"/>
    </row>
    <row r="1630" spans="1:29" ht="21" hidden="1" x14ac:dyDescent="0.35">
      <c r="A1630" s="57" t="s">
        <v>98</v>
      </c>
      <c r="B1630" s="57"/>
      <c r="C1630" s="112" t="s">
        <v>99</v>
      </c>
      <c r="D1630" s="134">
        <f t="shared" si="103"/>
        <v>0</v>
      </c>
      <c r="E1630" s="22">
        <f t="shared" si="104"/>
        <v>0</v>
      </c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AA1630" s="19"/>
      <c r="AB1630" s="20"/>
      <c r="AC1630" s="19"/>
    </row>
    <row r="1631" spans="1:29" ht="21" hidden="1" x14ac:dyDescent="0.35">
      <c r="A1631" s="57" t="s">
        <v>100</v>
      </c>
      <c r="B1631" s="57"/>
      <c r="C1631" s="112" t="s">
        <v>101</v>
      </c>
      <c r="D1631" s="134">
        <f t="shared" si="103"/>
        <v>0</v>
      </c>
      <c r="E1631" s="22">
        <f t="shared" si="104"/>
        <v>0</v>
      </c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AA1631" s="19"/>
      <c r="AB1631" s="20"/>
      <c r="AC1631" s="19"/>
    </row>
    <row r="1632" spans="1:29" ht="21" hidden="1" x14ac:dyDescent="0.35">
      <c r="A1632" s="57" t="s">
        <v>102</v>
      </c>
      <c r="B1632" s="57"/>
      <c r="C1632" s="112" t="s">
        <v>103</v>
      </c>
      <c r="D1632" s="134">
        <f t="shared" si="103"/>
        <v>0</v>
      </c>
      <c r="E1632" s="22">
        <f t="shared" si="104"/>
        <v>0</v>
      </c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AA1632" s="19"/>
      <c r="AB1632" s="20"/>
      <c r="AC1632" s="19"/>
    </row>
    <row r="1633" spans="1:29" ht="21" hidden="1" x14ac:dyDescent="0.35">
      <c r="A1633" s="57" t="s">
        <v>104</v>
      </c>
      <c r="B1633" s="57"/>
      <c r="C1633" s="112" t="s">
        <v>105</v>
      </c>
      <c r="D1633" s="134">
        <f t="shared" si="103"/>
        <v>0</v>
      </c>
      <c r="E1633" s="22">
        <f t="shared" si="104"/>
        <v>0</v>
      </c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AA1633" s="19"/>
      <c r="AB1633" s="20"/>
      <c r="AC1633" s="19"/>
    </row>
    <row r="1634" spans="1:29" ht="21" hidden="1" x14ac:dyDescent="0.35">
      <c r="A1634" s="57" t="s">
        <v>106</v>
      </c>
      <c r="B1634" s="57"/>
      <c r="C1634" s="112" t="s">
        <v>107</v>
      </c>
      <c r="D1634" s="134">
        <f t="shared" si="103"/>
        <v>0</v>
      </c>
      <c r="E1634" s="22">
        <f t="shared" si="104"/>
        <v>0</v>
      </c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AA1634" s="19"/>
      <c r="AB1634" s="20"/>
      <c r="AC1634" s="19"/>
    </row>
    <row r="1635" spans="1:29" ht="21" hidden="1" x14ac:dyDescent="0.35">
      <c r="A1635" s="57" t="s">
        <v>108</v>
      </c>
      <c r="B1635" s="57"/>
      <c r="C1635" s="112" t="s">
        <v>109</v>
      </c>
      <c r="D1635" s="134">
        <f t="shared" ref="D1635:D1660" si="105">E1635</f>
        <v>0</v>
      </c>
      <c r="E1635" s="22">
        <f t="shared" ref="E1635:E1660" si="106">F1635</f>
        <v>0</v>
      </c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AA1635" s="19"/>
      <c r="AB1635" s="20"/>
      <c r="AC1635" s="19"/>
    </row>
    <row r="1636" spans="1:29" ht="21" hidden="1" x14ac:dyDescent="0.35">
      <c r="A1636" s="57" t="s">
        <v>110</v>
      </c>
      <c r="B1636" s="57"/>
      <c r="C1636" s="112" t="s">
        <v>111</v>
      </c>
      <c r="D1636" s="134">
        <f t="shared" si="105"/>
        <v>0</v>
      </c>
      <c r="E1636" s="22">
        <f t="shared" si="106"/>
        <v>0</v>
      </c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AA1636" s="19"/>
      <c r="AB1636" s="20"/>
      <c r="AC1636" s="19"/>
    </row>
    <row r="1637" spans="1:29" ht="21" hidden="1" x14ac:dyDescent="0.35">
      <c r="A1637" s="57" t="s">
        <v>112</v>
      </c>
      <c r="B1637" s="57"/>
      <c r="C1637" s="112" t="s">
        <v>113</v>
      </c>
      <c r="D1637" s="134">
        <f t="shared" si="105"/>
        <v>0</v>
      </c>
      <c r="E1637" s="22">
        <f t="shared" si="106"/>
        <v>0</v>
      </c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AA1637" s="19"/>
      <c r="AB1637" s="20"/>
      <c r="AC1637" s="19"/>
    </row>
    <row r="1638" spans="1:29" ht="21" hidden="1" x14ac:dyDescent="0.35">
      <c r="A1638" s="57" t="s">
        <v>114</v>
      </c>
      <c r="B1638" s="57"/>
      <c r="C1638" s="112" t="s">
        <v>115</v>
      </c>
      <c r="D1638" s="134">
        <f t="shared" si="105"/>
        <v>0</v>
      </c>
      <c r="E1638" s="22">
        <f t="shared" si="106"/>
        <v>0</v>
      </c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AA1638" s="19"/>
      <c r="AB1638" s="20"/>
      <c r="AC1638" s="19"/>
    </row>
    <row r="1639" spans="1:29" ht="21" hidden="1" x14ac:dyDescent="0.35">
      <c r="A1639" s="57" t="s">
        <v>116</v>
      </c>
      <c r="B1639" s="57"/>
      <c r="C1639" s="112" t="s">
        <v>117</v>
      </c>
      <c r="D1639" s="134">
        <f t="shared" si="105"/>
        <v>0</v>
      </c>
      <c r="E1639" s="22">
        <f t="shared" si="106"/>
        <v>0</v>
      </c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AA1639" s="19"/>
      <c r="AB1639" s="20"/>
      <c r="AC1639" s="19"/>
    </row>
    <row r="1640" spans="1:29" ht="21" hidden="1" x14ac:dyDescent="0.35">
      <c r="A1640" s="57" t="s">
        <v>118</v>
      </c>
      <c r="B1640" s="57"/>
      <c r="C1640" s="112" t="s">
        <v>119</v>
      </c>
      <c r="D1640" s="134">
        <f t="shared" si="105"/>
        <v>0</v>
      </c>
      <c r="E1640" s="22">
        <f t="shared" si="106"/>
        <v>0</v>
      </c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AA1640" s="19"/>
      <c r="AB1640" s="20"/>
      <c r="AC1640" s="19"/>
    </row>
    <row r="1641" spans="1:29" ht="21" hidden="1" x14ac:dyDescent="0.35">
      <c r="A1641" s="57" t="s">
        <v>120</v>
      </c>
      <c r="B1641" s="57"/>
      <c r="C1641" s="112" t="s">
        <v>121</v>
      </c>
      <c r="D1641" s="134">
        <f t="shared" si="105"/>
        <v>0</v>
      </c>
      <c r="E1641" s="22">
        <f t="shared" si="106"/>
        <v>0</v>
      </c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AA1641" s="19"/>
      <c r="AB1641" s="20"/>
      <c r="AC1641" s="19"/>
    </row>
    <row r="1642" spans="1:29" ht="21" hidden="1" x14ac:dyDescent="0.35">
      <c r="A1642" s="57" t="s">
        <v>122</v>
      </c>
      <c r="B1642" s="57"/>
      <c r="C1642" s="112" t="s">
        <v>123</v>
      </c>
      <c r="D1642" s="134">
        <f t="shared" si="105"/>
        <v>0</v>
      </c>
      <c r="E1642" s="22">
        <f t="shared" si="106"/>
        <v>0</v>
      </c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AA1642" s="19"/>
      <c r="AB1642" s="20"/>
      <c r="AC1642" s="19"/>
    </row>
    <row r="1643" spans="1:29" ht="21" hidden="1" x14ac:dyDescent="0.35">
      <c r="A1643" s="57" t="s">
        <v>124</v>
      </c>
      <c r="B1643" s="57"/>
      <c r="C1643" s="112" t="s">
        <v>125</v>
      </c>
      <c r="D1643" s="134">
        <f t="shared" si="105"/>
        <v>0</v>
      </c>
      <c r="E1643" s="22">
        <f t="shared" si="106"/>
        <v>0</v>
      </c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AA1643" s="19"/>
      <c r="AB1643" s="20"/>
      <c r="AC1643" s="19"/>
    </row>
    <row r="1644" spans="1:29" ht="21" hidden="1" x14ac:dyDescent="0.35">
      <c r="A1644" s="57" t="s">
        <v>126</v>
      </c>
      <c r="B1644" s="57"/>
      <c r="C1644" s="112" t="s">
        <v>127</v>
      </c>
      <c r="D1644" s="134">
        <f t="shared" si="105"/>
        <v>0</v>
      </c>
      <c r="E1644" s="22">
        <f t="shared" si="106"/>
        <v>0</v>
      </c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AA1644" s="19"/>
      <c r="AB1644" s="20"/>
      <c r="AC1644" s="19"/>
    </row>
    <row r="1645" spans="1:29" ht="21" hidden="1" x14ac:dyDescent="0.35">
      <c r="A1645" s="57" t="s">
        <v>128</v>
      </c>
      <c r="B1645" s="57"/>
      <c r="C1645" s="112" t="s">
        <v>129</v>
      </c>
      <c r="D1645" s="134">
        <f t="shared" si="105"/>
        <v>0</v>
      </c>
      <c r="E1645" s="22">
        <f t="shared" si="106"/>
        <v>0</v>
      </c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AA1645" s="19"/>
      <c r="AB1645" s="20"/>
      <c r="AC1645" s="19"/>
    </row>
    <row r="1646" spans="1:29" ht="21" hidden="1" x14ac:dyDescent="0.35">
      <c r="A1646" s="57" t="s">
        <v>130</v>
      </c>
      <c r="B1646" s="57"/>
      <c r="C1646" s="112" t="s">
        <v>131</v>
      </c>
      <c r="D1646" s="134">
        <f t="shared" si="105"/>
        <v>0</v>
      </c>
      <c r="E1646" s="22">
        <f t="shared" si="106"/>
        <v>0</v>
      </c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AA1646" s="19"/>
      <c r="AB1646" s="20"/>
      <c r="AC1646" s="19"/>
    </row>
    <row r="1647" spans="1:29" ht="21" hidden="1" x14ac:dyDescent="0.35">
      <c r="A1647" s="57" t="s">
        <v>132</v>
      </c>
      <c r="B1647" s="57"/>
      <c r="C1647" s="112" t="s">
        <v>133</v>
      </c>
      <c r="D1647" s="134">
        <f t="shared" si="105"/>
        <v>0</v>
      </c>
      <c r="E1647" s="22">
        <f t="shared" si="106"/>
        <v>0</v>
      </c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AA1647" s="19"/>
      <c r="AB1647" s="20"/>
      <c r="AC1647" s="19"/>
    </row>
    <row r="1648" spans="1:29" ht="21" hidden="1" x14ac:dyDescent="0.35">
      <c r="A1648" s="57" t="s">
        <v>134</v>
      </c>
      <c r="B1648" s="57"/>
      <c r="C1648" s="112" t="s">
        <v>135</v>
      </c>
      <c r="D1648" s="134">
        <f t="shared" si="105"/>
        <v>0</v>
      </c>
      <c r="E1648" s="22">
        <f t="shared" si="106"/>
        <v>0</v>
      </c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AA1648" s="19"/>
      <c r="AB1648" s="20"/>
      <c r="AC1648" s="19"/>
    </row>
    <row r="1649" spans="1:29" ht="21" hidden="1" x14ac:dyDescent="0.35">
      <c r="A1649" s="57" t="s">
        <v>136</v>
      </c>
      <c r="B1649" s="57"/>
      <c r="C1649" s="112" t="s">
        <v>137</v>
      </c>
      <c r="D1649" s="134">
        <f t="shared" si="105"/>
        <v>0</v>
      </c>
      <c r="E1649" s="22">
        <f t="shared" si="106"/>
        <v>0</v>
      </c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AA1649" s="19"/>
      <c r="AB1649" s="20"/>
      <c r="AC1649" s="19"/>
    </row>
    <row r="1650" spans="1:29" ht="21" hidden="1" x14ac:dyDescent="0.35">
      <c r="A1650" s="57" t="s">
        <v>138</v>
      </c>
      <c r="B1650" s="57"/>
      <c r="C1650" s="112" t="s">
        <v>139</v>
      </c>
      <c r="D1650" s="134">
        <f t="shared" si="105"/>
        <v>0</v>
      </c>
      <c r="E1650" s="22">
        <f t="shared" si="106"/>
        <v>0</v>
      </c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AA1650" s="19"/>
      <c r="AB1650" s="20"/>
      <c r="AC1650" s="19"/>
    </row>
    <row r="1651" spans="1:29" ht="21" hidden="1" x14ac:dyDescent="0.35">
      <c r="A1651" s="57" t="s">
        <v>140</v>
      </c>
      <c r="B1651" s="57"/>
      <c r="C1651" s="112" t="s">
        <v>141</v>
      </c>
      <c r="D1651" s="134">
        <f t="shared" si="105"/>
        <v>0</v>
      </c>
      <c r="E1651" s="22">
        <f t="shared" si="106"/>
        <v>0</v>
      </c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AA1651" s="19"/>
      <c r="AB1651" s="20"/>
      <c r="AC1651" s="19"/>
    </row>
    <row r="1652" spans="1:29" ht="21" hidden="1" x14ac:dyDescent="0.35">
      <c r="A1652" s="57" t="s">
        <v>142</v>
      </c>
      <c r="B1652" s="57"/>
      <c r="C1652" s="112" t="s">
        <v>143</v>
      </c>
      <c r="D1652" s="134">
        <f t="shared" si="105"/>
        <v>0</v>
      </c>
      <c r="E1652" s="22">
        <f t="shared" si="106"/>
        <v>0</v>
      </c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AA1652" s="19"/>
      <c r="AB1652" s="20"/>
      <c r="AC1652" s="19"/>
    </row>
    <row r="1653" spans="1:29" ht="21" hidden="1" x14ac:dyDescent="0.35">
      <c r="A1653" s="57" t="s">
        <v>144</v>
      </c>
      <c r="B1653" s="57"/>
      <c r="C1653" s="112" t="s">
        <v>145</v>
      </c>
      <c r="D1653" s="134">
        <f t="shared" si="105"/>
        <v>0</v>
      </c>
      <c r="E1653" s="22">
        <f t="shared" si="106"/>
        <v>0</v>
      </c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AA1653" s="19"/>
      <c r="AB1653" s="20"/>
      <c r="AC1653" s="19"/>
    </row>
    <row r="1654" spans="1:29" ht="21" hidden="1" x14ac:dyDescent="0.35">
      <c r="A1654" s="57" t="s">
        <v>146</v>
      </c>
      <c r="B1654" s="57"/>
      <c r="C1654" s="112" t="s">
        <v>147</v>
      </c>
      <c r="D1654" s="134">
        <f t="shared" si="105"/>
        <v>0</v>
      </c>
      <c r="E1654" s="22">
        <f t="shared" si="106"/>
        <v>0</v>
      </c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AA1654" s="19"/>
      <c r="AB1654" s="20"/>
      <c r="AC1654" s="19"/>
    </row>
    <row r="1655" spans="1:29" ht="21" hidden="1" x14ac:dyDescent="0.35">
      <c r="A1655" s="57" t="s">
        <v>148</v>
      </c>
      <c r="B1655" s="57"/>
      <c r="C1655" s="112" t="s">
        <v>149</v>
      </c>
      <c r="D1655" s="134">
        <f t="shared" si="105"/>
        <v>0</v>
      </c>
      <c r="E1655" s="22">
        <f t="shared" si="106"/>
        <v>0</v>
      </c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AA1655" s="19"/>
      <c r="AB1655" s="20"/>
      <c r="AC1655" s="19"/>
    </row>
    <row r="1656" spans="1:29" ht="21" hidden="1" x14ac:dyDescent="0.35">
      <c r="A1656" s="57" t="s">
        <v>150</v>
      </c>
      <c r="B1656" s="57"/>
      <c r="C1656" s="112" t="s">
        <v>151</v>
      </c>
      <c r="D1656" s="134">
        <f t="shared" si="105"/>
        <v>0</v>
      </c>
      <c r="E1656" s="22">
        <f t="shared" si="106"/>
        <v>0</v>
      </c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AA1656" s="19"/>
      <c r="AB1656" s="20"/>
      <c r="AC1656" s="19"/>
    </row>
    <row r="1657" spans="1:29" ht="21" hidden="1" x14ac:dyDescent="0.35">
      <c r="A1657" s="57" t="s">
        <v>152</v>
      </c>
      <c r="B1657" s="57"/>
      <c r="C1657" s="112" t="s">
        <v>153</v>
      </c>
      <c r="D1657" s="134">
        <f t="shared" si="105"/>
        <v>0</v>
      </c>
      <c r="E1657" s="22">
        <f t="shared" si="106"/>
        <v>0</v>
      </c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AA1657" s="19"/>
      <c r="AB1657" s="20"/>
      <c r="AC1657" s="19"/>
    </row>
    <row r="1658" spans="1:29" ht="21" hidden="1" x14ac:dyDescent="0.35">
      <c r="A1658" s="57" t="s">
        <v>0</v>
      </c>
      <c r="B1658" s="57"/>
      <c r="C1658" s="115" t="s">
        <v>154</v>
      </c>
      <c r="D1658" s="134">
        <f t="shared" si="105"/>
        <v>0</v>
      </c>
      <c r="E1658" s="22">
        <f t="shared" si="106"/>
        <v>0</v>
      </c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AA1658" s="19"/>
      <c r="AB1658" s="20"/>
      <c r="AC1658" s="19"/>
    </row>
    <row r="1659" spans="1:29" ht="36" hidden="1" x14ac:dyDescent="0.35">
      <c r="A1659" s="119"/>
      <c r="B1659" s="119"/>
      <c r="C1659" s="118" t="s">
        <v>264</v>
      </c>
      <c r="D1659" s="158">
        <f t="shared" si="105"/>
        <v>0</v>
      </c>
      <c r="E1659" s="22">
        <f t="shared" si="106"/>
        <v>0</v>
      </c>
      <c r="F1659" s="22">
        <f>F1660</f>
        <v>0</v>
      </c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AA1659" s="19"/>
      <c r="AB1659" s="20"/>
      <c r="AC1659" s="19"/>
    </row>
    <row r="1660" spans="1:29" ht="21" hidden="1" x14ac:dyDescent="0.35">
      <c r="A1660" s="57" t="s">
        <v>82</v>
      </c>
      <c r="B1660" s="57"/>
      <c r="C1660" s="115" t="s">
        <v>83</v>
      </c>
      <c r="D1660" s="134">
        <f t="shared" si="105"/>
        <v>0</v>
      </c>
      <c r="E1660" s="22">
        <f t="shared" si="106"/>
        <v>0</v>
      </c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AA1660" s="19"/>
      <c r="AB1660" s="20"/>
      <c r="AC1660" s="19"/>
    </row>
    <row r="1661" spans="1:29" ht="21" hidden="1" x14ac:dyDescent="0.35">
      <c r="A1661" s="57"/>
      <c r="B1661" s="57"/>
      <c r="C1661" s="120" t="s">
        <v>265</v>
      </c>
      <c r="D1661" s="134">
        <v>0</v>
      </c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AA1661" s="19"/>
      <c r="AB1661" s="20"/>
      <c r="AC1661" s="19"/>
    </row>
    <row r="1662" spans="1:29" ht="21" hidden="1" x14ac:dyDescent="0.35">
      <c r="A1662" s="57" t="s">
        <v>94</v>
      </c>
      <c r="B1662" s="57"/>
      <c r="C1662" s="115" t="s">
        <v>95</v>
      </c>
      <c r="D1662" s="134">
        <v>0</v>
      </c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AA1662" s="19"/>
      <c r="AB1662" s="20"/>
      <c r="AC1662" s="19"/>
    </row>
    <row r="1663" spans="1:29" ht="42" hidden="1" x14ac:dyDescent="0.35">
      <c r="A1663" s="93">
        <v>3719800</v>
      </c>
      <c r="B1663" s="93">
        <v>9800</v>
      </c>
      <c r="C1663" s="114" t="s">
        <v>266</v>
      </c>
      <c r="D1663" s="149">
        <f>D1664</f>
        <v>1100000</v>
      </c>
      <c r="E1663" s="34"/>
      <c r="F1663" s="22"/>
      <c r="G1663" s="22">
        <f>G1664</f>
        <v>700000</v>
      </c>
      <c r="H1663" s="22"/>
      <c r="I1663" s="22">
        <f>I1664</f>
        <v>0</v>
      </c>
      <c r="J1663" s="22"/>
      <c r="K1663" s="22">
        <f>K1664</f>
        <v>400000</v>
      </c>
      <c r="L1663" s="22"/>
      <c r="M1663" s="22"/>
      <c r="N1663" s="22"/>
      <c r="O1663" s="22">
        <f>O1664</f>
        <v>0</v>
      </c>
      <c r="P1663" s="22">
        <f>P1664</f>
        <v>0</v>
      </c>
      <c r="Q1663" s="22">
        <f>Q1664</f>
        <v>0</v>
      </c>
      <c r="R1663" s="22">
        <f>R1664</f>
        <v>0</v>
      </c>
      <c r="S1663" s="22"/>
      <c r="T1663" s="22">
        <f>T1664</f>
        <v>0</v>
      </c>
      <c r="U1663" s="22">
        <f>U1664</f>
        <v>0</v>
      </c>
      <c r="V1663" s="22"/>
      <c r="W1663" s="22"/>
      <c r="X1663" s="22"/>
      <c r="Y1663" s="22"/>
      <c r="Z1663" s="40">
        <f>Z1664</f>
        <v>0</v>
      </c>
      <c r="AA1663" s="19"/>
      <c r="AB1663" s="20">
        <f>AB1664</f>
        <v>0</v>
      </c>
      <c r="AC1663" s="19">
        <f>AC1664</f>
        <v>0</v>
      </c>
    </row>
    <row r="1664" spans="1:29" ht="21" hidden="1" x14ac:dyDescent="0.35">
      <c r="A1664" s="93"/>
      <c r="B1664" s="93"/>
      <c r="C1664" s="115" t="s">
        <v>9</v>
      </c>
      <c r="D1664" s="134">
        <f>G1664+K1664</f>
        <v>1100000</v>
      </c>
      <c r="E1664" s="22"/>
      <c r="F1664" s="22"/>
      <c r="G1664" s="22">
        <v>700000</v>
      </c>
      <c r="H1664" s="22"/>
      <c r="I1664" s="22"/>
      <c r="J1664" s="22"/>
      <c r="K1664" s="22">
        <v>400000</v>
      </c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40"/>
      <c r="AA1664" s="19"/>
      <c r="AB1664" s="20"/>
      <c r="AC1664" s="19"/>
    </row>
    <row r="1665" spans="1:30" ht="42" hidden="1" x14ac:dyDescent="0.35">
      <c r="A1665" s="93">
        <v>3719810</v>
      </c>
      <c r="B1665" s="93">
        <v>9810</v>
      </c>
      <c r="C1665" s="114" t="s">
        <v>267</v>
      </c>
      <c r="D1665" s="149">
        <f>D1666</f>
        <v>71922700</v>
      </c>
      <c r="E1665" s="22">
        <f>E1666</f>
        <v>0</v>
      </c>
      <c r="F1665" s="22"/>
      <c r="G1665" s="22">
        <f>G1666</f>
        <v>0</v>
      </c>
      <c r="H1665" s="22"/>
      <c r="I1665" s="22">
        <f>I1666</f>
        <v>0</v>
      </c>
      <c r="J1665" s="22">
        <f>J1666</f>
        <v>42000000</v>
      </c>
      <c r="K1665" s="22"/>
      <c r="L1665" s="22">
        <f>L1666</f>
        <v>29922700</v>
      </c>
      <c r="M1665" s="22"/>
      <c r="N1665" s="22"/>
      <c r="O1665" s="22"/>
      <c r="P1665" s="22"/>
      <c r="Q1665" s="22"/>
      <c r="R1665" s="22"/>
      <c r="S1665" s="22"/>
      <c r="T1665" s="22">
        <f>T1666</f>
        <v>0</v>
      </c>
      <c r="U1665" s="22"/>
      <c r="V1665" s="22">
        <f>V1666</f>
        <v>0</v>
      </c>
      <c r="W1665" s="22">
        <f>W1666</f>
        <v>0</v>
      </c>
      <c r="X1665" s="22"/>
      <c r="Y1665" s="22"/>
      <c r="Z1665" s="40">
        <f>Z1666</f>
        <v>0</v>
      </c>
      <c r="AA1665" s="19"/>
      <c r="AB1665" s="20"/>
      <c r="AC1665" s="19"/>
    </row>
    <row r="1666" spans="1:30" ht="21" hidden="1" x14ac:dyDescent="0.35">
      <c r="A1666" s="57"/>
      <c r="B1666" s="57"/>
      <c r="C1666" s="115" t="s">
        <v>9</v>
      </c>
      <c r="D1666" s="134">
        <f>E1666+J1666+L1666</f>
        <v>71922700</v>
      </c>
      <c r="E1666" s="22">
        <f>F1666+G1666+H1666+I1666+T1666+V1666+Z1666</f>
        <v>0</v>
      </c>
      <c r="F1666" s="22"/>
      <c r="G1666" s="22"/>
      <c r="H1666" s="22"/>
      <c r="I1666" s="22"/>
      <c r="J1666" s="22">
        <v>42000000</v>
      </c>
      <c r="K1666" s="22"/>
      <c r="L1666" s="22">
        <v>29922700</v>
      </c>
      <c r="M1666" s="22"/>
      <c r="N1666" s="22"/>
      <c r="O1666" s="22"/>
      <c r="P1666" s="22"/>
      <c r="Q1666" s="22"/>
      <c r="R1666" s="22"/>
      <c r="S1666" s="22"/>
      <c r="T1666" s="22"/>
      <c r="U1666" s="22"/>
      <c r="V1666" s="22">
        <f>W1666</f>
        <v>0</v>
      </c>
      <c r="W1666" s="22"/>
      <c r="X1666" s="22"/>
      <c r="Y1666" s="22"/>
      <c r="Z1666" s="40"/>
      <c r="AA1666" s="19"/>
      <c r="AB1666" s="20"/>
      <c r="AC1666" s="19"/>
    </row>
    <row r="1667" spans="1:30" ht="21" x14ac:dyDescent="0.4">
      <c r="A1667" s="208" t="s">
        <v>268</v>
      </c>
      <c r="B1667" s="209"/>
      <c r="C1667" s="210"/>
      <c r="D1667" s="159">
        <f>D1668+D1766+D1908+D1989+D1837</f>
        <v>70041222</v>
      </c>
      <c r="E1667" s="58"/>
      <c r="F1667" s="58"/>
      <c r="G1667" s="58">
        <f>G1989</f>
        <v>1800000</v>
      </c>
      <c r="H1667" s="58">
        <f>H1668</f>
        <v>59652354</v>
      </c>
      <c r="I1667" s="58">
        <f>I1989</f>
        <v>1000000</v>
      </c>
      <c r="J1667" s="58"/>
      <c r="K1667" s="58">
        <f>K1837</f>
        <v>700821</v>
      </c>
      <c r="L1667" s="58">
        <f>L1989+L1837</f>
        <v>1888047</v>
      </c>
      <c r="M1667" s="58">
        <f>M1989</f>
        <v>5000000</v>
      </c>
      <c r="N1667" s="58"/>
      <c r="O1667" s="58">
        <f>O1989</f>
        <v>0</v>
      </c>
      <c r="P1667" s="58">
        <f>P1989</f>
        <v>0</v>
      </c>
      <c r="Q1667" s="58">
        <f>Q1989</f>
        <v>0</v>
      </c>
      <c r="R1667" s="58"/>
      <c r="S1667" s="58"/>
      <c r="T1667" s="58"/>
      <c r="U1667" s="58">
        <f>U1989</f>
        <v>0</v>
      </c>
      <c r="V1667" s="58"/>
      <c r="W1667" s="58"/>
      <c r="X1667" s="58"/>
      <c r="Y1667" s="58"/>
      <c r="Z1667" s="59"/>
      <c r="AA1667" s="60"/>
      <c r="AB1667" s="61">
        <f>AB1989</f>
        <v>0</v>
      </c>
      <c r="AC1667" s="60">
        <f>AC1989</f>
        <v>0</v>
      </c>
      <c r="AD1667" s="4">
        <f>AD1668</f>
        <v>0</v>
      </c>
    </row>
    <row r="1668" spans="1:30" ht="42" hidden="1" x14ac:dyDescent="0.4">
      <c r="A1668" s="45">
        <v>3719320</v>
      </c>
      <c r="B1668" s="45">
        <v>9320</v>
      </c>
      <c r="C1668" s="122" t="s">
        <v>318</v>
      </c>
      <c r="D1668" s="78">
        <f>D1669</f>
        <v>59652354</v>
      </c>
      <c r="E1668" s="22">
        <f>E1669</f>
        <v>59652354</v>
      </c>
      <c r="F1668" s="22"/>
      <c r="G1668" s="22"/>
      <c r="H1668" s="22">
        <f>H1670</f>
        <v>59652354</v>
      </c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19"/>
      <c r="AB1668" s="19"/>
      <c r="AC1668" s="19"/>
      <c r="AD1668" s="19">
        <f>AD1669</f>
        <v>0</v>
      </c>
    </row>
    <row r="1669" spans="1:30" ht="21" hidden="1" x14ac:dyDescent="0.35">
      <c r="A1669" s="123"/>
      <c r="B1669" s="123"/>
      <c r="C1669" s="124" t="s">
        <v>256</v>
      </c>
      <c r="D1669" s="159">
        <f>D1670+D1734+D1746</f>
        <v>59652354</v>
      </c>
      <c r="E1669" s="62">
        <f>E1670+E1734+E1746</f>
        <v>59652354</v>
      </c>
      <c r="F1669" s="62"/>
      <c r="G1669" s="62"/>
      <c r="H1669" s="62"/>
      <c r="I1669" s="62"/>
      <c r="J1669" s="62"/>
      <c r="K1669" s="62"/>
      <c r="L1669" s="62"/>
      <c r="M1669" s="62"/>
      <c r="N1669" s="62"/>
      <c r="O1669" s="62"/>
      <c r="P1669" s="62"/>
      <c r="Q1669" s="62"/>
      <c r="R1669" s="62"/>
      <c r="S1669" s="62"/>
      <c r="T1669" s="62"/>
      <c r="U1669" s="62"/>
      <c r="V1669" s="62"/>
      <c r="W1669" s="62"/>
      <c r="X1669" s="62"/>
      <c r="Y1669" s="62"/>
      <c r="Z1669" s="63"/>
      <c r="AA1669" s="64"/>
      <c r="AB1669" s="65"/>
      <c r="AC1669" s="64"/>
      <c r="AD1669" s="4">
        <f>AD1670+AD1734+AD1746</f>
        <v>0</v>
      </c>
    </row>
    <row r="1670" spans="1:30" ht="21" hidden="1" x14ac:dyDescent="0.35">
      <c r="A1670" s="121"/>
      <c r="B1670" s="121"/>
      <c r="C1670" s="125" t="s">
        <v>319</v>
      </c>
      <c r="D1670" s="78">
        <f>SUM(D1671:D1733)</f>
        <v>59652354</v>
      </c>
      <c r="E1670" s="22">
        <f>SUM(E1671:E1733)</f>
        <v>59652354</v>
      </c>
      <c r="F1670" s="22"/>
      <c r="G1670" s="22"/>
      <c r="H1670" s="22">
        <f>SUM(H1671:H1733)</f>
        <v>59652354</v>
      </c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19"/>
      <c r="AB1670" s="19"/>
      <c r="AC1670" s="19"/>
      <c r="AD1670" s="19">
        <f>SUM(AD1671:AD1733)</f>
        <v>0</v>
      </c>
    </row>
    <row r="1671" spans="1:30" ht="21" hidden="1" x14ac:dyDescent="0.35">
      <c r="A1671" s="57" t="s">
        <v>28</v>
      </c>
      <c r="B1671" s="57"/>
      <c r="C1671" s="112" t="s">
        <v>29</v>
      </c>
      <c r="D1671" s="159">
        <f>H1671</f>
        <v>2200955</v>
      </c>
      <c r="E1671" s="66">
        <f>H1671</f>
        <v>2200955</v>
      </c>
      <c r="F1671" s="66"/>
      <c r="G1671" s="66"/>
      <c r="H1671" s="66">
        <v>2200955</v>
      </c>
      <c r="I1671" s="66"/>
      <c r="J1671" s="66"/>
      <c r="K1671" s="66"/>
      <c r="L1671" s="66"/>
      <c r="M1671" s="66"/>
      <c r="N1671" s="66"/>
      <c r="O1671" s="66"/>
      <c r="P1671" s="66"/>
      <c r="Q1671" s="66"/>
      <c r="R1671" s="66"/>
      <c r="S1671" s="66"/>
      <c r="T1671" s="66"/>
      <c r="U1671" s="66"/>
      <c r="V1671" s="66"/>
      <c r="W1671" s="66"/>
      <c r="X1671" s="66"/>
      <c r="Y1671" s="66"/>
      <c r="Z1671" s="67"/>
      <c r="AA1671" s="68"/>
      <c r="AB1671" s="69"/>
      <c r="AC1671" s="68"/>
      <c r="AD1671" s="19"/>
    </row>
    <row r="1672" spans="1:30" ht="21" hidden="1" x14ac:dyDescent="0.35">
      <c r="A1672" s="57" t="s">
        <v>30</v>
      </c>
      <c r="B1672" s="57"/>
      <c r="C1672" s="112" t="s">
        <v>31</v>
      </c>
      <c r="D1672" s="159">
        <f t="shared" ref="D1672:D1733" si="107">H1672</f>
        <v>323670</v>
      </c>
      <c r="E1672" s="66">
        <f t="shared" ref="E1672:E1733" si="108">H1672</f>
        <v>323670</v>
      </c>
      <c r="F1672" s="22"/>
      <c r="G1672" s="22"/>
      <c r="H1672" s="22">
        <v>323670</v>
      </c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40"/>
      <c r="AA1672" s="19"/>
      <c r="AB1672" s="20"/>
      <c r="AC1672" s="19"/>
      <c r="AD1672" s="19"/>
    </row>
    <row r="1673" spans="1:30" ht="21" hidden="1" x14ac:dyDescent="0.35">
      <c r="A1673" s="57" t="s">
        <v>32</v>
      </c>
      <c r="B1673" s="57"/>
      <c r="C1673" s="112" t="s">
        <v>33</v>
      </c>
      <c r="D1673" s="159">
        <f t="shared" si="107"/>
        <v>1068111</v>
      </c>
      <c r="E1673" s="66">
        <f t="shared" si="108"/>
        <v>1068111</v>
      </c>
      <c r="F1673" s="22"/>
      <c r="G1673" s="22"/>
      <c r="H1673" s="22">
        <v>1068111</v>
      </c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40"/>
      <c r="AA1673" s="19"/>
      <c r="AB1673" s="20"/>
      <c r="AC1673" s="19"/>
      <c r="AD1673" s="19"/>
    </row>
    <row r="1674" spans="1:30" ht="21" hidden="1" x14ac:dyDescent="0.35">
      <c r="A1674" s="57" t="s">
        <v>34</v>
      </c>
      <c r="B1674" s="57"/>
      <c r="C1674" s="112" t="s">
        <v>35</v>
      </c>
      <c r="D1674" s="159">
        <f t="shared" si="107"/>
        <v>453138</v>
      </c>
      <c r="E1674" s="66">
        <f t="shared" si="108"/>
        <v>453138</v>
      </c>
      <c r="F1674" s="22"/>
      <c r="G1674" s="22"/>
      <c r="H1674" s="22">
        <v>453138</v>
      </c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40"/>
      <c r="AA1674" s="19"/>
      <c r="AB1674" s="20"/>
      <c r="AC1674" s="19"/>
      <c r="AD1674" s="19"/>
    </row>
    <row r="1675" spans="1:30" ht="21" hidden="1" x14ac:dyDescent="0.35">
      <c r="A1675" s="57" t="s">
        <v>36</v>
      </c>
      <c r="B1675" s="57"/>
      <c r="C1675" s="112" t="s">
        <v>37</v>
      </c>
      <c r="D1675" s="159">
        <f t="shared" si="107"/>
        <v>1942019</v>
      </c>
      <c r="E1675" s="66">
        <f t="shared" si="108"/>
        <v>1942019</v>
      </c>
      <c r="F1675" s="22"/>
      <c r="G1675" s="22"/>
      <c r="H1675" s="22">
        <v>1942019</v>
      </c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40"/>
      <c r="AA1675" s="19"/>
      <c r="AB1675" s="20"/>
      <c r="AC1675" s="19"/>
      <c r="AD1675" s="19"/>
    </row>
    <row r="1676" spans="1:30" ht="21" hidden="1" x14ac:dyDescent="0.35">
      <c r="A1676" s="57" t="s">
        <v>38</v>
      </c>
      <c r="B1676" s="57"/>
      <c r="C1676" s="112" t="s">
        <v>39</v>
      </c>
      <c r="D1676" s="159">
        <f t="shared" si="107"/>
        <v>1197579</v>
      </c>
      <c r="E1676" s="66">
        <f t="shared" si="108"/>
        <v>1197579</v>
      </c>
      <c r="F1676" s="22"/>
      <c r="G1676" s="22"/>
      <c r="H1676" s="22">
        <v>1197579</v>
      </c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40"/>
      <c r="AA1676" s="19"/>
      <c r="AB1676" s="20"/>
      <c r="AC1676" s="19"/>
      <c r="AD1676" s="19"/>
    </row>
    <row r="1677" spans="1:30" ht="21" hidden="1" x14ac:dyDescent="0.35">
      <c r="A1677" s="57" t="s">
        <v>40</v>
      </c>
      <c r="B1677" s="57"/>
      <c r="C1677" s="112" t="s">
        <v>41</v>
      </c>
      <c r="D1677" s="159">
        <f t="shared" si="107"/>
        <v>1974386</v>
      </c>
      <c r="E1677" s="66">
        <f t="shared" si="108"/>
        <v>1974386</v>
      </c>
      <c r="F1677" s="22"/>
      <c r="G1677" s="22"/>
      <c r="H1677" s="22">
        <v>1974386</v>
      </c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40"/>
      <c r="AA1677" s="19"/>
      <c r="AB1677" s="20"/>
      <c r="AC1677" s="19"/>
      <c r="AD1677" s="19"/>
    </row>
    <row r="1678" spans="1:30" ht="21" hidden="1" x14ac:dyDescent="0.35">
      <c r="A1678" s="57" t="s">
        <v>42</v>
      </c>
      <c r="B1678" s="57"/>
      <c r="C1678" s="112" t="s">
        <v>43</v>
      </c>
      <c r="D1678" s="159">
        <f t="shared" si="107"/>
        <v>582606</v>
      </c>
      <c r="E1678" s="66">
        <f t="shared" si="108"/>
        <v>582606</v>
      </c>
      <c r="F1678" s="22"/>
      <c r="G1678" s="22"/>
      <c r="H1678" s="22">
        <v>582606</v>
      </c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40"/>
      <c r="AA1678" s="19"/>
      <c r="AB1678" s="20"/>
      <c r="AC1678" s="19"/>
      <c r="AD1678" s="19"/>
    </row>
    <row r="1679" spans="1:30" ht="21" hidden="1" x14ac:dyDescent="0.35">
      <c r="A1679" s="57" t="s">
        <v>44</v>
      </c>
      <c r="B1679" s="57"/>
      <c r="C1679" s="112" t="s">
        <v>45</v>
      </c>
      <c r="D1679" s="159">
        <f t="shared" si="107"/>
        <v>679706</v>
      </c>
      <c r="E1679" s="66">
        <f t="shared" si="108"/>
        <v>679706</v>
      </c>
      <c r="F1679" s="22"/>
      <c r="G1679" s="22"/>
      <c r="H1679" s="22">
        <v>679706</v>
      </c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40"/>
      <c r="AA1679" s="19"/>
      <c r="AB1679" s="20"/>
      <c r="AC1679" s="19"/>
      <c r="AD1679" s="19"/>
    </row>
    <row r="1680" spans="1:30" ht="21" hidden="1" x14ac:dyDescent="0.35">
      <c r="A1680" s="57" t="s">
        <v>46</v>
      </c>
      <c r="B1680" s="57"/>
      <c r="C1680" s="112" t="s">
        <v>47</v>
      </c>
      <c r="D1680" s="159">
        <f t="shared" si="107"/>
        <v>744441</v>
      </c>
      <c r="E1680" s="66">
        <f t="shared" si="108"/>
        <v>744441</v>
      </c>
      <c r="F1680" s="22"/>
      <c r="G1680" s="22"/>
      <c r="H1680" s="22">
        <v>744441</v>
      </c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40"/>
      <c r="AA1680" s="19"/>
      <c r="AB1680" s="20"/>
      <c r="AC1680" s="19"/>
      <c r="AD1680" s="19"/>
    </row>
    <row r="1681" spans="1:30" ht="21" hidden="1" x14ac:dyDescent="0.35">
      <c r="A1681" s="57" t="s">
        <v>48</v>
      </c>
      <c r="B1681" s="57"/>
      <c r="C1681" s="112" t="s">
        <v>49</v>
      </c>
      <c r="D1681" s="159">
        <f t="shared" si="107"/>
        <v>1068111</v>
      </c>
      <c r="E1681" s="66">
        <f t="shared" si="108"/>
        <v>1068111</v>
      </c>
      <c r="F1681" s="22"/>
      <c r="G1681" s="22"/>
      <c r="H1681" s="22">
        <v>1068111</v>
      </c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40"/>
      <c r="AA1681" s="19"/>
      <c r="AB1681" s="20"/>
      <c r="AC1681" s="19"/>
      <c r="AD1681" s="19"/>
    </row>
    <row r="1682" spans="1:30" ht="21" hidden="1" x14ac:dyDescent="0.35">
      <c r="A1682" s="57" t="s">
        <v>50</v>
      </c>
      <c r="B1682" s="57"/>
      <c r="C1682" s="112" t="s">
        <v>51</v>
      </c>
      <c r="D1682" s="159">
        <f t="shared" si="107"/>
        <v>809174</v>
      </c>
      <c r="E1682" s="66">
        <f t="shared" si="108"/>
        <v>809174</v>
      </c>
      <c r="F1682" s="22"/>
      <c r="G1682" s="22"/>
      <c r="H1682" s="22">
        <v>809174</v>
      </c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40"/>
      <c r="AA1682" s="19"/>
      <c r="AB1682" s="20"/>
      <c r="AC1682" s="19"/>
      <c r="AD1682" s="19"/>
    </row>
    <row r="1683" spans="1:30" ht="21" hidden="1" x14ac:dyDescent="0.35">
      <c r="A1683" s="57" t="s">
        <v>52</v>
      </c>
      <c r="B1683" s="57"/>
      <c r="C1683" s="112" t="s">
        <v>53</v>
      </c>
      <c r="D1683" s="159">
        <f t="shared" si="107"/>
        <v>323670</v>
      </c>
      <c r="E1683" s="66">
        <f t="shared" si="108"/>
        <v>323670</v>
      </c>
      <c r="F1683" s="22"/>
      <c r="G1683" s="22"/>
      <c r="H1683" s="22">
        <v>323670</v>
      </c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40"/>
      <c r="AA1683" s="19"/>
      <c r="AB1683" s="20"/>
      <c r="AC1683" s="19"/>
      <c r="AD1683" s="19"/>
    </row>
    <row r="1684" spans="1:30" ht="21" hidden="1" x14ac:dyDescent="0.35">
      <c r="A1684" s="57" t="s">
        <v>54</v>
      </c>
      <c r="B1684" s="57"/>
      <c r="C1684" s="112" t="s">
        <v>55</v>
      </c>
      <c r="D1684" s="159">
        <f t="shared" si="107"/>
        <v>323670</v>
      </c>
      <c r="E1684" s="66">
        <f t="shared" si="108"/>
        <v>323670</v>
      </c>
      <c r="F1684" s="22"/>
      <c r="G1684" s="22"/>
      <c r="H1684" s="22">
        <v>323670</v>
      </c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40"/>
      <c r="AA1684" s="19"/>
      <c r="AB1684" s="20"/>
      <c r="AC1684" s="19"/>
      <c r="AD1684" s="19"/>
    </row>
    <row r="1685" spans="1:30" ht="21" hidden="1" x14ac:dyDescent="0.35">
      <c r="A1685" s="57" t="s">
        <v>56</v>
      </c>
      <c r="B1685" s="57"/>
      <c r="C1685" s="112" t="s">
        <v>57</v>
      </c>
      <c r="D1685" s="159">
        <f t="shared" si="107"/>
        <v>744441</v>
      </c>
      <c r="E1685" s="66">
        <f t="shared" si="108"/>
        <v>744441</v>
      </c>
      <c r="F1685" s="22"/>
      <c r="G1685" s="22"/>
      <c r="H1685" s="22">
        <v>744441</v>
      </c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40"/>
      <c r="AA1685" s="19"/>
      <c r="AB1685" s="20"/>
      <c r="AC1685" s="19"/>
      <c r="AD1685" s="19"/>
    </row>
    <row r="1686" spans="1:30" ht="21" hidden="1" x14ac:dyDescent="0.35">
      <c r="A1686" s="57" t="s">
        <v>58</v>
      </c>
      <c r="B1686" s="57"/>
      <c r="C1686" s="112" t="s">
        <v>59</v>
      </c>
      <c r="D1686" s="159">
        <f t="shared" si="107"/>
        <v>388404</v>
      </c>
      <c r="E1686" s="66">
        <f t="shared" si="108"/>
        <v>388404</v>
      </c>
      <c r="F1686" s="22"/>
      <c r="G1686" s="22"/>
      <c r="H1686" s="22">
        <v>388404</v>
      </c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40"/>
      <c r="AA1686" s="19"/>
      <c r="AB1686" s="20"/>
      <c r="AC1686" s="19"/>
      <c r="AD1686" s="19"/>
    </row>
    <row r="1687" spans="1:30" ht="21" hidden="1" x14ac:dyDescent="0.35">
      <c r="A1687" s="57" t="s">
        <v>60</v>
      </c>
      <c r="B1687" s="57"/>
      <c r="C1687" s="112" t="s">
        <v>61</v>
      </c>
      <c r="D1687" s="159">
        <f t="shared" si="107"/>
        <v>453138</v>
      </c>
      <c r="E1687" s="66">
        <f t="shared" si="108"/>
        <v>453138</v>
      </c>
      <c r="F1687" s="22"/>
      <c r="G1687" s="22"/>
      <c r="H1687" s="22">
        <v>453138</v>
      </c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40"/>
      <c r="AA1687" s="19"/>
      <c r="AB1687" s="20"/>
      <c r="AC1687" s="19"/>
      <c r="AD1687" s="19"/>
    </row>
    <row r="1688" spans="1:30" ht="21" hidden="1" x14ac:dyDescent="0.35">
      <c r="A1688" s="57" t="s">
        <v>62</v>
      </c>
      <c r="B1688" s="57"/>
      <c r="C1688" s="112" t="s">
        <v>63</v>
      </c>
      <c r="D1688" s="159">
        <f t="shared" si="107"/>
        <v>517872</v>
      </c>
      <c r="E1688" s="66">
        <f t="shared" si="108"/>
        <v>517872</v>
      </c>
      <c r="F1688" s="22"/>
      <c r="G1688" s="22"/>
      <c r="H1688" s="22">
        <v>517872</v>
      </c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40"/>
      <c r="AA1688" s="19"/>
      <c r="AB1688" s="20"/>
      <c r="AC1688" s="19"/>
      <c r="AD1688" s="19"/>
    </row>
    <row r="1689" spans="1:30" ht="21" hidden="1" x14ac:dyDescent="0.35">
      <c r="A1689" s="57" t="s">
        <v>64</v>
      </c>
      <c r="B1689" s="57"/>
      <c r="C1689" s="112" t="s">
        <v>65</v>
      </c>
      <c r="D1689" s="159">
        <f t="shared" si="107"/>
        <v>517872</v>
      </c>
      <c r="E1689" s="66">
        <f t="shared" si="108"/>
        <v>517872</v>
      </c>
      <c r="F1689" s="22"/>
      <c r="G1689" s="22"/>
      <c r="H1689" s="22">
        <v>517872</v>
      </c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40"/>
      <c r="AA1689" s="19"/>
      <c r="AB1689" s="20"/>
      <c r="AC1689" s="19"/>
      <c r="AD1689" s="19"/>
    </row>
    <row r="1690" spans="1:30" ht="21" hidden="1" x14ac:dyDescent="0.35">
      <c r="A1690" s="57" t="s">
        <v>66</v>
      </c>
      <c r="B1690" s="57"/>
      <c r="C1690" s="112" t="s">
        <v>67</v>
      </c>
      <c r="D1690" s="159">
        <f t="shared" si="107"/>
        <v>258936</v>
      </c>
      <c r="E1690" s="66">
        <f t="shared" si="108"/>
        <v>258936</v>
      </c>
      <c r="F1690" s="22"/>
      <c r="G1690" s="22"/>
      <c r="H1690" s="22">
        <v>258936</v>
      </c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40"/>
      <c r="AA1690" s="19"/>
      <c r="AB1690" s="20"/>
      <c r="AC1690" s="19"/>
      <c r="AD1690" s="19"/>
    </row>
    <row r="1691" spans="1:30" ht="21" hidden="1" x14ac:dyDescent="0.35">
      <c r="A1691" s="57" t="s">
        <v>68</v>
      </c>
      <c r="B1691" s="57"/>
      <c r="C1691" s="112" t="s">
        <v>69</v>
      </c>
      <c r="D1691" s="159">
        <f t="shared" si="107"/>
        <v>550239</v>
      </c>
      <c r="E1691" s="66">
        <f t="shared" si="108"/>
        <v>550239</v>
      </c>
      <c r="F1691" s="22"/>
      <c r="G1691" s="22"/>
      <c r="H1691" s="22">
        <v>550239</v>
      </c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40"/>
      <c r="AA1691" s="19"/>
      <c r="AB1691" s="20"/>
      <c r="AC1691" s="19"/>
      <c r="AD1691" s="19"/>
    </row>
    <row r="1692" spans="1:30" ht="21" hidden="1" x14ac:dyDescent="0.35">
      <c r="A1692" s="57" t="s">
        <v>70</v>
      </c>
      <c r="B1692" s="57"/>
      <c r="C1692" s="112" t="s">
        <v>71</v>
      </c>
      <c r="D1692" s="159">
        <f t="shared" si="107"/>
        <v>647340</v>
      </c>
      <c r="E1692" s="66">
        <f t="shared" si="108"/>
        <v>647340</v>
      </c>
      <c r="F1692" s="22"/>
      <c r="G1692" s="22"/>
      <c r="H1692" s="22">
        <v>647340</v>
      </c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40"/>
      <c r="AA1692" s="19"/>
      <c r="AB1692" s="20"/>
      <c r="AC1692" s="19"/>
      <c r="AD1692" s="19"/>
    </row>
    <row r="1693" spans="1:30" ht="21" hidden="1" x14ac:dyDescent="0.35">
      <c r="A1693" s="57" t="s">
        <v>72</v>
      </c>
      <c r="B1693" s="57"/>
      <c r="C1693" s="112" t="s">
        <v>73</v>
      </c>
      <c r="D1693" s="159">
        <f t="shared" si="107"/>
        <v>388404</v>
      </c>
      <c r="E1693" s="66">
        <f t="shared" si="108"/>
        <v>388404</v>
      </c>
      <c r="F1693" s="22"/>
      <c r="G1693" s="22"/>
      <c r="H1693" s="22">
        <v>388404</v>
      </c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40"/>
      <c r="AA1693" s="19"/>
      <c r="AB1693" s="20"/>
      <c r="AC1693" s="19"/>
      <c r="AD1693" s="19"/>
    </row>
    <row r="1694" spans="1:30" ht="21" hidden="1" x14ac:dyDescent="0.35">
      <c r="A1694" s="57" t="s">
        <v>74</v>
      </c>
      <c r="B1694" s="57"/>
      <c r="C1694" s="112" t="s">
        <v>75</v>
      </c>
      <c r="D1694" s="159">
        <f t="shared" si="107"/>
        <v>582606</v>
      </c>
      <c r="E1694" s="66">
        <f t="shared" si="108"/>
        <v>582606</v>
      </c>
      <c r="F1694" s="22"/>
      <c r="G1694" s="22"/>
      <c r="H1694" s="22">
        <v>582606</v>
      </c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40"/>
      <c r="AA1694" s="19"/>
      <c r="AB1694" s="20"/>
      <c r="AC1694" s="19"/>
      <c r="AD1694" s="19"/>
    </row>
    <row r="1695" spans="1:30" ht="21" hidden="1" x14ac:dyDescent="0.35">
      <c r="A1695" s="57" t="s">
        <v>76</v>
      </c>
      <c r="B1695" s="57"/>
      <c r="C1695" s="112" t="s">
        <v>77</v>
      </c>
      <c r="D1695" s="159">
        <f t="shared" si="107"/>
        <v>356037</v>
      </c>
      <c r="E1695" s="66">
        <f t="shared" si="108"/>
        <v>356037</v>
      </c>
      <c r="F1695" s="22"/>
      <c r="G1695" s="22"/>
      <c r="H1695" s="22">
        <v>356037</v>
      </c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40"/>
      <c r="AA1695" s="19"/>
      <c r="AB1695" s="20"/>
      <c r="AC1695" s="19"/>
      <c r="AD1695" s="19"/>
    </row>
    <row r="1696" spans="1:30" ht="21" hidden="1" x14ac:dyDescent="0.35">
      <c r="A1696" s="57" t="s">
        <v>78</v>
      </c>
      <c r="B1696" s="57"/>
      <c r="C1696" s="112" t="s">
        <v>79</v>
      </c>
      <c r="D1696" s="159">
        <f t="shared" si="107"/>
        <v>679706</v>
      </c>
      <c r="E1696" s="66">
        <f t="shared" si="108"/>
        <v>679706</v>
      </c>
      <c r="F1696" s="22"/>
      <c r="G1696" s="22"/>
      <c r="H1696" s="22">
        <v>679706</v>
      </c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40"/>
      <c r="AA1696" s="19"/>
      <c r="AB1696" s="20"/>
      <c r="AC1696" s="19"/>
      <c r="AD1696" s="19"/>
    </row>
    <row r="1697" spans="1:30" ht="21" hidden="1" x14ac:dyDescent="0.35">
      <c r="A1697" s="57" t="s">
        <v>80</v>
      </c>
      <c r="B1697" s="57"/>
      <c r="C1697" s="112" t="s">
        <v>81</v>
      </c>
      <c r="D1697" s="159">
        <f t="shared" si="107"/>
        <v>1003377</v>
      </c>
      <c r="E1697" s="66">
        <f t="shared" si="108"/>
        <v>1003377</v>
      </c>
      <c r="F1697" s="22"/>
      <c r="G1697" s="22"/>
      <c r="H1697" s="22">
        <v>1003377</v>
      </c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40"/>
      <c r="AA1697" s="19"/>
      <c r="AB1697" s="20"/>
      <c r="AC1697" s="19"/>
      <c r="AD1697" s="19"/>
    </row>
    <row r="1698" spans="1:30" ht="21" hidden="1" x14ac:dyDescent="0.35">
      <c r="A1698" s="57" t="s">
        <v>82</v>
      </c>
      <c r="B1698" s="57"/>
      <c r="C1698" s="112" t="s">
        <v>83</v>
      </c>
      <c r="D1698" s="159">
        <f t="shared" si="107"/>
        <v>10260334</v>
      </c>
      <c r="E1698" s="66">
        <f t="shared" si="108"/>
        <v>10260334</v>
      </c>
      <c r="F1698" s="22"/>
      <c r="G1698" s="22"/>
      <c r="H1698" s="22">
        <v>10260334</v>
      </c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40"/>
      <c r="AA1698" s="19"/>
      <c r="AB1698" s="20"/>
      <c r="AC1698" s="19"/>
      <c r="AD1698" s="19"/>
    </row>
    <row r="1699" spans="1:30" ht="21" hidden="1" x14ac:dyDescent="0.35">
      <c r="A1699" s="57" t="s">
        <v>84</v>
      </c>
      <c r="B1699" s="57"/>
      <c r="C1699" s="112" t="s">
        <v>85</v>
      </c>
      <c r="D1699" s="159">
        <f t="shared" si="107"/>
        <v>1585982</v>
      </c>
      <c r="E1699" s="66">
        <f t="shared" si="108"/>
        <v>1585982</v>
      </c>
      <c r="F1699" s="22"/>
      <c r="G1699" s="22"/>
      <c r="H1699" s="22">
        <v>1585982</v>
      </c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40"/>
      <c r="AA1699" s="19"/>
      <c r="AB1699" s="20"/>
      <c r="AC1699" s="19"/>
      <c r="AD1699" s="19"/>
    </row>
    <row r="1700" spans="1:30" ht="21" hidden="1" x14ac:dyDescent="0.35">
      <c r="A1700" s="57" t="s">
        <v>86</v>
      </c>
      <c r="B1700" s="57"/>
      <c r="C1700" s="112" t="s">
        <v>87</v>
      </c>
      <c r="D1700" s="159">
        <f t="shared" si="107"/>
        <v>679706</v>
      </c>
      <c r="E1700" s="66">
        <f t="shared" si="108"/>
        <v>679706</v>
      </c>
      <c r="F1700" s="22"/>
      <c r="G1700" s="22"/>
      <c r="H1700" s="22">
        <v>679706</v>
      </c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40"/>
      <c r="AA1700" s="19"/>
      <c r="AB1700" s="20"/>
      <c r="AC1700" s="19"/>
      <c r="AD1700" s="19"/>
    </row>
    <row r="1701" spans="1:30" ht="21" hidden="1" x14ac:dyDescent="0.35">
      <c r="A1701" s="57" t="s">
        <v>88</v>
      </c>
      <c r="B1701" s="57"/>
      <c r="C1701" s="112" t="s">
        <v>89</v>
      </c>
      <c r="D1701" s="159">
        <f t="shared" si="107"/>
        <v>323670</v>
      </c>
      <c r="E1701" s="66">
        <f t="shared" si="108"/>
        <v>323670</v>
      </c>
      <c r="F1701" s="22"/>
      <c r="G1701" s="22"/>
      <c r="H1701" s="22">
        <v>323670</v>
      </c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40"/>
      <c r="AA1701" s="19"/>
      <c r="AB1701" s="20"/>
      <c r="AC1701" s="19"/>
      <c r="AD1701" s="19"/>
    </row>
    <row r="1702" spans="1:30" ht="21" hidden="1" x14ac:dyDescent="0.35">
      <c r="A1702" s="57" t="s">
        <v>90</v>
      </c>
      <c r="B1702" s="57"/>
      <c r="C1702" s="112" t="s">
        <v>91</v>
      </c>
      <c r="D1702" s="159">
        <f t="shared" si="107"/>
        <v>1068111</v>
      </c>
      <c r="E1702" s="66">
        <f t="shared" si="108"/>
        <v>1068111</v>
      </c>
      <c r="F1702" s="22"/>
      <c r="G1702" s="22"/>
      <c r="H1702" s="22">
        <v>1068111</v>
      </c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40"/>
      <c r="AA1702" s="19"/>
      <c r="AB1702" s="20"/>
      <c r="AC1702" s="19"/>
      <c r="AD1702" s="19"/>
    </row>
    <row r="1703" spans="1:30" ht="21" hidden="1" x14ac:dyDescent="0.35">
      <c r="A1703" s="57" t="s">
        <v>92</v>
      </c>
      <c r="B1703" s="57"/>
      <c r="C1703" s="112" t="s">
        <v>93</v>
      </c>
      <c r="D1703" s="159">
        <f t="shared" si="107"/>
        <v>1812551</v>
      </c>
      <c r="E1703" s="66">
        <f t="shared" si="108"/>
        <v>1812551</v>
      </c>
      <c r="F1703" s="22"/>
      <c r="G1703" s="22"/>
      <c r="H1703" s="22">
        <v>1812551</v>
      </c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40"/>
      <c r="AA1703" s="19"/>
      <c r="AB1703" s="20"/>
      <c r="AC1703" s="19"/>
      <c r="AD1703" s="19"/>
    </row>
    <row r="1704" spans="1:30" ht="21" hidden="1" x14ac:dyDescent="0.35">
      <c r="A1704" s="57" t="s">
        <v>94</v>
      </c>
      <c r="B1704" s="57"/>
      <c r="C1704" s="112" t="s">
        <v>95</v>
      </c>
      <c r="D1704" s="159">
        <f t="shared" si="107"/>
        <v>129468</v>
      </c>
      <c r="E1704" s="66">
        <f t="shared" si="108"/>
        <v>129468</v>
      </c>
      <c r="F1704" s="22"/>
      <c r="G1704" s="22"/>
      <c r="H1704" s="22">
        <v>129468</v>
      </c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40"/>
      <c r="AA1704" s="19"/>
      <c r="AB1704" s="20"/>
      <c r="AC1704" s="19"/>
      <c r="AD1704" s="19"/>
    </row>
    <row r="1705" spans="1:30" ht="21" hidden="1" x14ac:dyDescent="0.35">
      <c r="A1705" s="57" t="s">
        <v>96</v>
      </c>
      <c r="B1705" s="57"/>
      <c r="C1705" s="112" t="s">
        <v>97</v>
      </c>
      <c r="D1705" s="159">
        <f t="shared" si="107"/>
        <v>388404</v>
      </c>
      <c r="E1705" s="66">
        <f t="shared" si="108"/>
        <v>388404</v>
      </c>
      <c r="F1705" s="22"/>
      <c r="G1705" s="22"/>
      <c r="H1705" s="22">
        <v>388404</v>
      </c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40"/>
      <c r="AA1705" s="19"/>
      <c r="AB1705" s="20"/>
      <c r="AC1705" s="19"/>
      <c r="AD1705" s="19"/>
    </row>
    <row r="1706" spans="1:30" ht="21" hidden="1" x14ac:dyDescent="0.35">
      <c r="A1706" s="57" t="s">
        <v>98</v>
      </c>
      <c r="B1706" s="57"/>
      <c r="C1706" s="112" t="s">
        <v>99</v>
      </c>
      <c r="D1706" s="159">
        <f t="shared" si="107"/>
        <v>388404</v>
      </c>
      <c r="E1706" s="66">
        <f t="shared" si="108"/>
        <v>388404</v>
      </c>
      <c r="F1706" s="22"/>
      <c r="G1706" s="22"/>
      <c r="H1706" s="22">
        <v>388404</v>
      </c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40"/>
      <c r="AA1706" s="19"/>
      <c r="AB1706" s="20"/>
      <c r="AC1706" s="19"/>
      <c r="AD1706" s="19"/>
    </row>
    <row r="1707" spans="1:30" ht="21" hidden="1" x14ac:dyDescent="0.35">
      <c r="A1707" s="57" t="s">
        <v>100</v>
      </c>
      <c r="B1707" s="57"/>
      <c r="C1707" s="112" t="s">
        <v>101</v>
      </c>
      <c r="D1707" s="159">
        <f t="shared" si="107"/>
        <v>1585982</v>
      </c>
      <c r="E1707" s="66">
        <f t="shared" si="108"/>
        <v>1585982</v>
      </c>
      <c r="F1707" s="22"/>
      <c r="G1707" s="22"/>
      <c r="H1707" s="22">
        <v>1585982</v>
      </c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40"/>
      <c r="AA1707" s="19"/>
      <c r="AB1707" s="20"/>
      <c r="AC1707" s="19"/>
      <c r="AD1707" s="19"/>
    </row>
    <row r="1708" spans="1:30" ht="21" hidden="1" x14ac:dyDescent="0.35">
      <c r="A1708" s="57" t="s">
        <v>102</v>
      </c>
      <c r="B1708" s="57"/>
      <c r="C1708" s="112" t="s">
        <v>103</v>
      </c>
      <c r="D1708" s="159">
        <f t="shared" si="107"/>
        <v>453138</v>
      </c>
      <c r="E1708" s="66">
        <f t="shared" si="108"/>
        <v>453138</v>
      </c>
      <c r="F1708" s="22"/>
      <c r="G1708" s="22"/>
      <c r="H1708" s="22">
        <v>453138</v>
      </c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40"/>
      <c r="AA1708" s="19"/>
      <c r="AB1708" s="20"/>
      <c r="AC1708" s="19"/>
      <c r="AD1708" s="19"/>
    </row>
    <row r="1709" spans="1:30" ht="21" hidden="1" x14ac:dyDescent="0.35">
      <c r="A1709" s="57" t="s">
        <v>104</v>
      </c>
      <c r="B1709" s="57"/>
      <c r="C1709" s="112" t="s">
        <v>105</v>
      </c>
      <c r="D1709" s="159">
        <f t="shared" si="107"/>
        <v>1974386</v>
      </c>
      <c r="E1709" s="66">
        <f t="shared" si="108"/>
        <v>1974386</v>
      </c>
      <c r="F1709" s="22"/>
      <c r="G1709" s="22"/>
      <c r="H1709" s="22">
        <v>1974386</v>
      </c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40"/>
      <c r="AA1709" s="19"/>
      <c r="AB1709" s="20"/>
      <c r="AC1709" s="19"/>
      <c r="AD1709" s="19"/>
    </row>
    <row r="1710" spans="1:30" ht="21" hidden="1" x14ac:dyDescent="0.35">
      <c r="A1710" s="57" t="s">
        <v>106</v>
      </c>
      <c r="B1710" s="57"/>
      <c r="C1710" s="112" t="s">
        <v>107</v>
      </c>
      <c r="D1710" s="159">
        <f t="shared" si="107"/>
        <v>453138</v>
      </c>
      <c r="E1710" s="66">
        <f t="shared" si="108"/>
        <v>453138</v>
      </c>
      <c r="F1710" s="22"/>
      <c r="G1710" s="22"/>
      <c r="H1710" s="22">
        <v>453138</v>
      </c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40"/>
      <c r="AA1710" s="19"/>
      <c r="AB1710" s="20"/>
      <c r="AC1710" s="19"/>
      <c r="AD1710" s="19"/>
    </row>
    <row r="1711" spans="1:30" ht="21" hidden="1" x14ac:dyDescent="0.35">
      <c r="A1711" s="57" t="s">
        <v>108</v>
      </c>
      <c r="B1711" s="57"/>
      <c r="C1711" s="112" t="s">
        <v>109</v>
      </c>
      <c r="D1711" s="159">
        <f t="shared" si="107"/>
        <v>517872</v>
      </c>
      <c r="E1711" s="66">
        <f t="shared" si="108"/>
        <v>517872</v>
      </c>
      <c r="F1711" s="22"/>
      <c r="G1711" s="22"/>
      <c r="H1711" s="22">
        <v>517872</v>
      </c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40"/>
      <c r="AA1711" s="19"/>
      <c r="AB1711" s="20"/>
      <c r="AC1711" s="19"/>
      <c r="AD1711" s="19"/>
    </row>
    <row r="1712" spans="1:30" ht="21" hidden="1" x14ac:dyDescent="0.35">
      <c r="A1712" s="57" t="s">
        <v>110</v>
      </c>
      <c r="B1712" s="57"/>
      <c r="C1712" s="112" t="s">
        <v>111</v>
      </c>
      <c r="D1712" s="159">
        <f t="shared" si="107"/>
        <v>1327046</v>
      </c>
      <c r="E1712" s="66">
        <f t="shared" si="108"/>
        <v>1327046</v>
      </c>
      <c r="F1712" s="22"/>
      <c r="G1712" s="22"/>
      <c r="H1712" s="22">
        <v>1327046</v>
      </c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40"/>
      <c r="AA1712" s="19"/>
      <c r="AB1712" s="20"/>
      <c r="AC1712" s="19"/>
      <c r="AD1712" s="19"/>
    </row>
    <row r="1713" spans="1:30" ht="21" hidden="1" x14ac:dyDescent="0.35">
      <c r="A1713" s="57" t="s">
        <v>112</v>
      </c>
      <c r="B1713" s="57"/>
      <c r="C1713" s="112" t="s">
        <v>113</v>
      </c>
      <c r="D1713" s="159">
        <f t="shared" si="107"/>
        <v>356037</v>
      </c>
      <c r="E1713" s="66">
        <f t="shared" si="108"/>
        <v>356037</v>
      </c>
      <c r="F1713" s="22"/>
      <c r="G1713" s="22"/>
      <c r="H1713" s="22">
        <v>356037</v>
      </c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40"/>
      <c r="AA1713" s="19"/>
      <c r="AB1713" s="20"/>
      <c r="AC1713" s="19"/>
      <c r="AD1713" s="19"/>
    </row>
    <row r="1714" spans="1:30" ht="21" hidden="1" x14ac:dyDescent="0.35">
      <c r="A1714" s="57" t="s">
        <v>114</v>
      </c>
      <c r="B1714" s="57"/>
      <c r="C1714" s="112" t="s">
        <v>115</v>
      </c>
      <c r="D1714" s="159">
        <f t="shared" si="107"/>
        <v>614972</v>
      </c>
      <c r="E1714" s="66">
        <f t="shared" si="108"/>
        <v>614972</v>
      </c>
      <c r="F1714" s="22"/>
      <c r="G1714" s="22"/>
      <c r="H1714" s="22">
        <v>614972</v>
      </c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40"/>
      <c r="AA1714" s="19"/>
      <c r="AB1714" s="20"/>
      <c r="AC1714" s="19"/>
      <c r="AD1714" s="19"/>
    </row>
    <row r="1715" spans="1:30" ht="21" hidden="1" x14ac:dyDescent="0.35">
      <c r="A1715" s="57" t="s">
        <v>116</v>
      </c>
      <c r="B1715" s="57"/>
      <c r="C1715" s="112" t="s">
        <v>117</v>
      </c>
      <c r="D1715" s="159">
        <f t="shared" si="107"/>
        <v>712074</v>
      </c>
      <c r="E1715" s="66">
        <f t="shared" si="108"/>
        <v>712074</v>
      </c>
      <c r="F1715" s="22"/>
      <c r="G1715" s="22"/>
      <c r="H1715" s="22">
        <v>712074</v>
      </c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40"/>
      <c r="AA1715" s="19"/>
      <c r="AB1715" s="20"/>
      <c r="AC1715" s="19"/>
      <c r="AD1715" s="19"/>
    </row>
    <row r="1716" spans="1:30" ht="21" hidden="1" x14ac:dyDescent="0.35">
      <c r="A1716" s="57" t="s">
        <v>118</v>
      </c>
      <c r="B1716" s="57"/>
      <c r="C1716" s="112" t="s">
        <v>119</v>
      </c>
      <c r="D1716" s="159">
        <f t="shared" si="107"/>
        <v>971010</v>
      </c>
      <c r="E1716" s="66">
        <f t="shared" si="108"/>
        <v>971010</v>
      </c>
      <c r="F1716" s="22"/>
      <c r="G1716" s="22"/>
      <c r="H1716" s="22">
        <v>971010</v>
      </c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40"/>
      <c r="AA1716" s="19"/>
      <c r="AB1716" s="20"/>
      <c r="AC1716" s="19"/>
      <c r="AD1716" s="19"/>
    </row>
    <row r="1717" spans="1:30" ht="21" hidden="1" x14ac:dyDescent="0.35">
      <c r="A1717" s="57" t="s">
        <v>120</v>
      </c>
      <c r="B1717" s="57"/>
      <c r="C1717" s="112" t="s">
        <v>121</v>
      </c>
      <c r="D1717" s="159">
        <f t="shared" si="107"/>
        <v>1683083</v>
      </c>
      <c r="E1717" s="66">
        <f t="shared" si="108"/>
        <v>1683083</v>
      </c>
      <c r="F1717" s="22"/>
      <c r="G1717" s="22"/>
      <c r="H1717" s="22">
        <v>1683083</v>
      </c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40"/>
      <c r="AA1717" s="19"/>
      <c r="AB1717" s="20"/>
      <c r="AC1717" s="19"/>
      <c r="AD1717" s="19"/>
    </row>
    <row r="1718" spans="1:30" ht="21" hidden="1" x14ac:dyDescent="0.35">
      <c r="A1718" s="57" t="s">
        <v>122</v>
      </c>
      <c r="B1718" s="57"/>
      <c r="C1718" s="112" t="s">
        <v>123</v>
      </c>
      <c r="D1718" s="159">
        <f t="shared" si="107"/>
        <v>809174</v>
      </c>
      <c r="E1718" s="66">
        <f t="shared" si="108"/>
        <v>809174</v>
      </c>
      <c r="F1718" s="22"/>
      <c r="G1718" s="22"/>
      <c r="H1718" s="22">
        <v>809174</v>
      </c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40"/>
      <c r="AA1718" s="19"/>
      <c r="AB1718" s="20"/>
      <c r="AC1718" s="19"/>
      <c r="AD1718" s="19"/>
    </row>
    <row r="1719" spans="1:30" ht="21" hidden="1" x14ac:dyDescent="0.35">
      <c r="A1719" s="57" t="s">
        <v>124</v>
      </c>
      <c r="B1719" s="57"/>
      <c r="C1719" s="112" t="s">
        <v>125</v>
      </c>
      <c r="D1719" s="159">
        <f t="shared" si="107"/>
        <v>356037</v>
      </c>
      <c r="E1719" s="66">
        <f t="shared" si="108"/>
        <v>356037</v>
      </c>
      <c r="F1719" s="22"/>
      <c r="G1719" s="22"/>
      <c r="H1719" s="22">
        <v>356037</v>
      </c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40"/>
      <c r="AA1719" s="19"/>
      <c r="AB1719" s="20"/>
      <c r="AC1719" s="19"/>
      <c r="AD1719" s="19"/>
    </row>
    <row r="1720" spans="1:30" ht="21" hidden="1" x14ac:dyDescent="0.35">
      <c r="A1720" s="57" t="s">
        <v>126</v>
      </c>
      <c r="B1720" s="57"/>
      <c r="C1720" s="112" t="s">
        <v>127</v>
      </c>
      <c r="D1720" s="159">
        <f t="shared" si="107"/>
        <v>291303</v>
      </c>
      <c r="E1720" s="66">
        <f t="shared" si="108"/>
        <v>291303</v>
      </c>
      <c r="F1720" s="22"/>
      <c r="G1720" s="22"/>
      <c r="H1720" s="22">
        <v>291303</v>
      </c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40"/>
      <c r="AA1720" s="19"/>
      <c r="AB1720" s="20"/>
      <c r="AC1720" s="19"/>
      <c r="AD1720" s="19"/>
    </row>
    <row r="1721" spans="1:30" ht="21" hidden="1" x14ac:dyDescent="0.35">
      <c r="A1721" s="57" t="s">
        <v>128</v>
      </c>
      <c r="B1721" s="57"/>
      <c r="C1721" s="112" t="s">
        <v>129</v>
      </c>
      <c r="D1721" s="159">
        <f t="shared" si="107"/>
        <v>614972</v>
      </c>
      <c r="E1721" s="66">
        <f t="shared" si="108"/>
        <v>614972</v>
      </c>
      <c r="F1721" s="22"/>
      <c r="G1721" s="22"/>
      <c r="H1721" s="22">
        <v>614972</v>
      </c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40"/>
      <c r="AA1721" s="19"/>
      <c r="AB1721" s="20"/>
      <c r="AC1721" s="19"/>
      <c r="AD1721" s="19"/>
    </row>
    <row r="1722" spans="1:30" ht="21" hidden="1" x14ac:dyDescent="0.35">
      <c r="A1722" s="57" t="s">
        <v>130</v>
      </c>
      <c r="B1722" s="57"/>
      <c r="C1722" s="112" t="s">
        <v>131</v>
      </c>
      <c r="D1722" s="159">
        <f t="shared" si="107"/>
        <v>1294679</v>
      </c>
      <c r="E1722" s="66">
        <f t="shared" si="108"/>
        <v>1294679</v>
      </c>
      <c r="F1722" s="22"/>
      <c r="G1722" s="22"/>
      <c r="H1722" s="22">
        <v>1294679</v>
      </c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40"/>
      <c r="AA1722" s="19"/>
      <c r="AB1722" s="20"/>
      <c r="AC1722" s="19"/>
      <c r="AD1722" s="19"/>
    </row>
    <row r="1723" spans="1:30" ht="21" hidden="1" x14ac:dyDescent="0.35">
      <c r="A1723" s="57" t="s">
        <v>132</v>
      </c>
      <c r="B1723" s="57"/>
      <c r="C1723" s="112" t="s">
        <v>133</v>
      </c>
      <c r="D1723" s="159">
        <f t="shared" si="107"/>
        <v>453138</v>
      </c>
      <c r="E1723" s="66">
        <f t="shared" si="108"/>
        <v>453138</v>
      </c>
      <c r="F1723" s="22"/>
      <c r="G1723" s="22"/>
      <c r="H1723" s="22">
        <v>453138</v>
      </c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40"/>
      <c r="AA1723" s="19"/>
      <c r="AB1723" s="20"/>
      <c r="AC1723" s="19"/>
      <c r="AD1723" s="19"/>
    </row>
    <row r="1724" spans="1:30" ht="21" hidden="1" x14ac:dyDescent="0.35">
      <c r="A1724" s="57" t="s">
        <v>134</v>
      </c>
      <c r="B1724" s="57"/>
      <c r="C1724" s="112" t="s">
        <v>135</v>
      </c>
      <c r="D1724" s="159">
        <f t="shared" si="107"/>
        <v>453138</v>
      </c>
      <c r="E1724" s="66">
        <f t="shared" si="108"/>
        <v>453138</v>
      </c>
      <c r="F1724" s="22"/>
      <c r="G1724" s="22"/>
      <c r="H1724" s="22">
        <v>453138</v>
      </c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40"/>
      <c r="AA1724" s="19"/>
      <c r="AB1724" s="20"/>
      <c r="AC1724" s="19"/>
      <c r="AD1724" s="19"/>
    </row>
    <row r="1725" spans="1:30" ht="21" hidden="1" x14ac:dyDescent="0.35">
      <c r="A1725" s="57" t="s">
        <v>136</v>
      </c>
      <c r="B1725" s="57"/>
      <c r="C1725" s="112" t="s">
        <v>137</v>
      </c>
      <c r="D1725" s="159">
        <f t="shared" si="107"/>
        <v>744441</v>
      </c>
      <c r="E1725" s="66">
        <f t="shared" si="108"/>
        <v>744441</v>
      </c>
      <c r="F1725" s="22"/>
      <c r="G1725" s="22"/>
      <c r="H1725" s="22">
        <v>744441</v>
      </c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40"/>
      <c r="AA1725" s="19"/>
      <c r="AB1725" s="20"/>
      <c r="AC1725" s="19"/>
      <c r="AD1725" s="19"/>
    </row>
    <row r="1726" spans="1:30" ht="21" hidden="1" x14ac:dyDescent="0.35">
      <c r="A1726" s="57" t="s">
        <v>138</v>
      </c>
      <c r="B1726" s="57"/>
      <c r="C1726" s="112" t="s">
        <v>139</v>
      </c>
      <c r="D1726" s="159">
        <f t="shared" si="107"/>
        <v>679706</v>
      </c>
      <c r="E1726" s="66">
        <f t="shared" si="108"/>
        <v>679706</v>
      </c>
      <c r="F1726" s="22"/>
      <c r="G1726" s="22"/>
      <c r="H1726" s="22">
        <v>679706</v>
      </c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40"/>
      <c r="AA1726" s="19"/>
      <c r="AB1726" s="20"/>
      <c r="AC1726" s="19"/>
      <c r="AD1726" s="19"/>
    </row>
    <row r="1727" spans="1:30" ht="21" hidden="1" x14ac:dyDescent="0.35">
      <c r="A1727" s="57" t="s">
        <v>140</v>
      </c>
      <c r="B1727" s="57"/>
      <c r="C1727" s="112" t="s">
        <v>141</v>
      </c>
      <c r="D1727" s="159">
        <f t="shared" si="107"/>
        <v>809174</v>
      </c>
      <c r="E1727" s="66">
        <f t="shared" si="108"/>
        <v>809174</v>
      </c>
      <c r="F1727" s="22"/>
      <c r="G1727" s="22"/>
      <c r="H1727" s="22">
        <v>809174</v>
      </c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40"/>
      <c r="AA1727" s="19"/>
      <c r="AB1727" s="20"/>
      <c r="AC1727" s="19"/>
      <c r="AD1727" s="19"/>
    </row>
    <row r="1728" spans="1:30" ht="21" hidden="1" x14ac:dyDescent="0.35">
      <c r="A1728" s="57" t="s">
        <v>142</v>
      </c>
      <c r="B1728" s="57"/>
      <c r="C1728" s="112" t="s">
        <v>143</v>
      </c>
      <c r="D1728" s="159">
        <f t="shared" si="107"/>
        <v>906276</v>
      </c>
      <c r="E1728" s="66">
        <f t="shared" si="108"/>
        <v>906276</v>
      </c>
      <c r="F1728" s="22"/>
      <c r="G1728" s="22"/>
      <c r="H1728" s="22">
        <v>906276</v>
      </c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40"/>
      <c r="AA1728" s="19"/>
      <c r="AB1728" s="20"/>
      <c r="AC1728" s="19"/>
      <c r="AD1728" s="19"/>
    </row>
    <row r="1729" spans="1:30" ht="21" hidden="1" x14ac:dyDescent="0.35">
      <c r="A1729" s="57" t="s">
        <v>144</v>
      </c>
      <c r="B1729" s="57"/>
      <c r="C1729" s="112" t="s">
        <v>145</v>
      </c>
      <c r="D1729" s="159">
        <f t="shared" si="107"/>
        <v>614972</v>
      </c>
      <c r="E1729" s="66">
        <f t="shared" si="108"/>
        <v>614972</v>
      </c>
      <c r="F1729" s="22"/>
      <c r="G1729" s="22"/>
      <c r="H1729" s="22">
        <v>614972</v>
      </c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40"/>
      <c r="AA1729" s="19"/>
      <c r="AB1729" s="20"/>
      <c r="AC1729" s="19"/>
      <c r="AD1729" s="19"/>
    </row>
    <row r="1730" spans="1:30" ht="21" hidden="1" x14ac:dyDescent="0.35">
      <c r="A1730" s="57" t="s">
        <v>146</v>
      </c>
      <c r="B1730" s="57"/>
      <c r="C1730" s="112" t="s">
        <v>147</v>
      </c>
      <c r="D1730" s="159">
        <f t="shared" si="107"/>
        <v>485505</v>
      </c>
      <c r="E1730" s="66">
        <f t="shared" si="108"/>
        <v>485505</v>
      </c>
      <c r="F1730" s="22"/>
      <c r="G1730" s="22"/>
      <c r="H1730" s="22">
        <v>485505</v>
      </c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40"/>
      <c r="AA1730" s="19"/>
      <c r="AB1730" s="20"/>
      <c r="AC1730" s="19"/>
      <c r="AD1730" s="19"/>
    </row>
    <row r="1731" spans="1:30" ht="21" hidden="1" x14ac:dyDescent="0.35">
      <c r="A1731" s="57" t="s">
        <v>148</v>
      </c>
      <c r="B1731" s="57"/>
      <c r="C1731" s="112" t="s">
        <v>149</v>
      </c>
      <c r="D1731" s="159">
        <f t="shared" si="107"/>
        <v>1229945</v>
      </c>
      <c r="E1731" s="66">
        <f t="shared" si="108"/>
        <v>1229945</v>
      </c>
      <c r="F1731" s="22"/>
      <c r="G1731" s="22"/>
      <c r="H1731" s="22">
        <v>1229945</v>
      </c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40"/>
      <c r="AA1731" s="19"/>
      <c r="AB1731" s="20"/>
      <c r="AC1731" s="19"/>
      <c r="AD1731" s="19"/>
    </row>
    <row r="1732" spans="1:30" ht="21" hidden="1" x14ac:dyDescent="0.35">
      <c r="A1732" s="57" t="s">
        <v>150</v>
      </c>
      <c r="B1732" s="57"/>
      <c r="C1732" s="112" t="s">
        <v>151</v>
      </c>
      <c r="D1732" s="159">
        <f t="shared" si="107"/>
        <v>1521248</v>
      </c>
      <c r="E1732" s="66">
        <f t="shared" si="108"/>
        <v>1521248</v>
      </c>
      <c r="F1732" s="22"/>
      <c r="G1732" s="22"/>
      <c r="H1732" s="22">
        <v>1521248</v>
      </c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40"/>
      <c r="AA1732" s="19"/>
      <c r="AB1732" s="20"/>
      <c r="AC1732" s="19"/>
      <c r="AD1732" s="19"/>
    </row>
    <row r="1733" spans="1:30" ht="21" hidden="1" x14ac:dyDescent="0.35">
      <c r="A1733" s="57" t="s">
        <v>152</v>
      </c>
      <c r="B1733" s="57"/>
      <c r="C1733" s="112" t="s">
        <v>153</v>
      </c>
      <c r="D1733" s="159">
        <f t="shared" si="107"/>
        <v>323670</v>
      </c>
      <c r="E1733" s="66">
        <f t="shared" si="108"/>
        <v>323670</v>
      </c>
      <c r="F1733" s="22"/>
      <c r="G1733" s="22"/>
      <c r="H1733" s="22">
        <v>323670</v>
      </c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40"/>
      <c r="AA1733" s="19"/>
      <c r="AB1733" s="20"/>
      <c r="AC1733" s="19"/>
      <c r="AD1733" s="19"/>
    </row>
    <row r="1734" spans="1:30" ht="42" hidden="1" x14ac:dyDescent="0.35">
      <c r="A1734" s="126"/>
      <c r="B1734" s="126"/>
      <c r="C1734" s="125" t="s">
        <v>310</v>
      </c>
      <c r="D1734" s="78">
        <f t="shared" ref="D1734" si="109">E1734</f>
        <v>0</v>
      </c>
      <c r="E1734" s="66">
        <f>SUM(E1735:E1745)</f>
        <v>0</v>
      </c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40"/>
      <c r="AA1734" s="19"/>
      <c r="AB1734" s="20"/>
      <c r="AC1734" s="19"/>
      <c r="AD1734" s="4">
        <f>SUM(AD1735:AD1745)</f>
        <v>0</v>
      </c>
    </row>
    <row r="1735" spans="1:30" ht="21" hidden="1" x14ac:dyDescent="0.35">
      <c r="A1735" s="57" t="s">
        <v>28</v>
      </c>
      <c r="B1735" s="57"/>
      <c r="C1735" s="112" t="s">
        <v>29</v>
      </c>
      <c r="D1735" s="159">
        <f>E1735</f>
        <v>0</v>
      </c>
      <c r="E1735" s="66">
        <f>AD1735</f>
        <v>0</v>
      </c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40"/>
      <c r="AA1735" s="19"/>
      <c r="AB1735" s="20"/>
      <c r="AC1735" s="19"/>
    </row>
    <row r="1736" spans="1:30" ht="21" hidden="1" x14ac:dyDescent="0.35">
      <c r="A1736" s="57" t="s">
        <v>32</v>
      </c>
      <c r="B1736" s="57"/>
      <c r="C1736" s="112" t="s">
        <v>33</v>
      </c>
      <c r="D1736" s="159">
        <f t="shared" ref="D1736:D1746" si="110">E1736</f>
        <v>0</v>
      </c>
      <c r="E1736" s="66">
        <f t="shared" ref="E1736:E1745" si="111">AD1736</f>
        <v>0</v>
      </c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40"/>
      <c r="AA1736" s="19"/>
      <c r="AB1736" s="20"/>
      <c r="AC1736" s="19"/>
    </row>
    <row r="1737" spans="1:30" ht="21" hidden="1" x14ac:dyDescent="0.35">
      <c r="A1737" s="57" t="s">
        <v>46</v>
      </c>
      <c r="B1737" s="57"/>
      <c r="C1737" s="112" t="s">
        <v>47</v>
      </c>
      <c r="D1737" s="159">
        <f t="shared" si="110"/>
        <v>0</v>
      </c>
      <c r="E1737" s="66">
        <f t="shared" si="111"/>
        <v>0</v>
      </c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40"/>
      <c r="AA1737" s="19"/>
      <c r="AB1737" s="20"/>
      <c r="AC1737" s="19"/>
    </row>
    <row r="1738" spans="1:30" ht="21" hidden="1" x14ac:dyDescent="0.35">
      <c r="A1738" s="57" t="s">
        <v>50</v>
      </c>
      <c r="B1738" s="57"/>
      <c r="C1738" s="112" t="s">
        <v>51</v>
      </c>
      <c r="D1738" s="159">
        <f t="shared" si="110"/>
        <v>0</v>
      </c>
      <c r="E1738" s="66">
        <f t="shared" si="111"/>
        <v>0</v>
      </c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40"/>
      <c r="AA1738" s="19"/>
      <c r="AB1738" s="20"/>
      <c r="AC1738" s="19"/>
    </row>
    <row r="1739" spans="1:30" ht="21" hidden="1" x14ac:dyDescent="0.35">
      <c r="A1739" s="57" t="s">
        <v>82</v>
      </c>
      <c r="B1739" s="57"/>
      <c r="C1739" s="112" t="s">
        <v>83</v>
      </c>
      <c r="D1739" s="159">
        <f t="shared" si="110"/>
        <v>0</v>
      </c>
      <c r="E1739" s="66">
        <f t="shared" si="111"/>
        <v>0</v>
      </c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40"/>
      <c r="AA1739" s="19"/>
      <c r="AB1739" s="20"/>
      <c r="AC1739" s="19"/>
    </row>
    <row r="1740" spans="1:30" ht="21" hidden="1" x14ac:dyDescent="0.35">
      <c r="A1740" s="57" t="s">
        <v>86</v>
      </c>
      <c r="B1740" s="57"/>
      <c r="C1740" s="112" t="s">
        <v>87</v>
      </c>
      <c r="D1740" s="159">
        <f t="shared" si="110"/>
        <v>0</v>
      </c>
      <c r="E1740" s="66">
        <f t="shared" si="111"/>
        <v>0</v>
      </c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40"/>
      <c r="AA1740" s="19"/>
      <c r="AB1740" s="20"/>
      <c r="AC1740" s="19"/>
    </row>
    <row r="1741" spans="1:30" ht="21" hidden="1" x14ac:dyDescent="0.35">
      <c r="A1741" s="57" t="s">
        <v>92</v>
      </c>
      <c r="B1741" s="57"/>
      <c r="C1741" s="112" t="s">
        <v>93</v>
      </c>
      <c r="D1741" s="159">
        <f t="shared" si="110"/>
        <v>0</v>
      </c>
      <c r="E1741" s="66">
        <f t="shared" si="111"/>
        <v>0</v>
      </c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40"/>
      <c r="AA1741" s="19"/>
      <c r="AB1741" s="20"/>
      <c r="AC1741" s="19"/>
    </row>
    <row r="1742" spans="1:30" ht="21" hidden="1" x14ac:dyDescent="0.35">
      <c r="A1742" s="57" t="s">
        <v>94</v>
      </c>
      <c r="B1742" s="57"/>
      <c r="C1742" s="112" t="s">
        <v>95</v>
      </c>
      <c r="D1742" s="159">
        <f t="shared" si="110"/>
        <v>0</v>
      </c>
      <c r="E1742" s="66">
        <f t="shared" si="111"/>
        <v>0</v>
      </c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40"/>
      <c r="AA1742" s="19"/>
      <c r="AB1742" s="20"/>
      <c r="AC1742" s="19"/>
    </row>
    <row r="1743" spans="1:30" ht="21" hidden="1" x14ac:dyDescent="0.35">
      <c r="A1743" s="57" t="s">
        <v>98</v>
      </c>
      <c r="B1743" s="57"/>
      <c r="C1743" s="112" t="s">
        <v>99</v>
      </c>
      <c r="D1743" s="159">
        <f t="shared" si="110"/>
        <v>0</v>
      </c>
      <c r="E1743" s="66">
        <f t="shared" si="111"/>
        <v>0</v>
      </c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40"/>
      <c r="AA1743" s="19"/>
      <c r="AB1743" s="20"/>
      <c r="AC1743" s="19"/>
    </row>
    <row r="1744" spans="1:30" ht="21" hidden="1" x14ac:dyDescent="0.35">
      <c r="A1744" s="57" t="s">
        <v>106</v>
      </c>
      <c r="B1744" s="57"/>
      <c r="C1744" s="112" t="s">
        <v>107</v>
      </c>
      <c r="D1744" s="159">
        <f t="shared" si="110"/>
        <v>0</v>
      </c>
      <c r="E1744" s="66">
        <f t="shared" si="111"/>
        <v>0</v>
      </c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40"/>
      <c r="AA1744" s="19"/>
      <c r="AB1744" s="20"/>
      <c r="AC1744" s="19"/>
    </row>
    <row r="1745" spans="1:30" ht="21" hidden="1" x14ac:dyDescent="0.35">
      <c r="A1745" s="57" t="s">
        <v>136</v>
      </c>
      <c r="B1745" s="57"/>
      <c r="C1745" s="112" t="s">
        <v>137</v>
      </c>
      <c r="D1745" s="159">
        <f t="shared" si="110"/>
        <v>0</v>
      </c>
      <c r="E1745" s="66">
        <f t="shared" si="111"/>
        <v>0</v>
      </c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40"/>
      <c r="AA1745" s="19"/>
      <c r="AB1745" s="20"/>
      <c r="AC1745" s="19"/>
    </row>
    <row r="1746" spans="1:30" ht="42" hidden="1" x14ac:dyDescent="0.35">
      <c r="A1746" s="126"/>
      <c r="B1746" s="126"/>
      <c r="C1746" s="125" t="s">
        <v>311</v>
      </c>
      <c r="D1746" s="78">
        <f t="shared" si="110"/>
        <v>0</v>
      </c>
      <c r="E1746" s="66">
        <f>SUM(E1747:E1757)</f>
        <v>0</v>
      </c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40"/>
      <c r="AA1746" s="19"/>
      <c r="AB1746" s="20"/>
      <c r="AC1746" s="19"/>
      <c r="AD1746" s="4">
        <f>SUM(AD1747:AD1757)</f>
        <v>0</v>
      </c>
    </row>
    <row r="1747" spans="1:30" ht="21" hidden="1" x14ac:dyDescent="0.35">
      <c r="A1747" s="57" t="s">
        <v>28</v>
      </c>
      <c r="B1747" s="57"/>
      <c r="C1747" s="112" t="s">
        <v>29</v>
      </c>
      <c r="D1747" s="159">
        <f>E1747</f>
        <v>0</v>
      </c>
      <c r="E1747" s="66">
        <f>AD1747</f>
        <v>0</v>
      </c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40"/>
      <c r="AA1747" s="19"/>
      <c r="AB1747" s="20"/>
      <c r="AC1747" s="19"/>
    </row>
    <row r="1748" spans="1:30" ht="21" hidden="1" x14ac:dyDescent="0.35">
      <c r="A1748" s="57" t="s">
        <v>32</v>
      </c>
      <c r="B1748" s="57"/>
      <c r="C1748" s="112" t="s">
        <v>33</v>
      </c>
      <c r="D1748" s="159">
        <f t="shared" ref="D1748:D1757" si="112">E1748</f>
        <v>0</v>
      </c>
      <c r="E1748" s="66">
        <f t="shared" ref="E1748:E1757" si="113">AD1748</f>
        <v>0</v>
      </c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40"/>
      <c r="AA1748" s="19"/>
      <c r="AB1748" s="20"/>
      <c r="AC1748" s="19"/>
    </row>
    <row r="1749" spans="1:30" ht="21" hidden="1" x14ac:dyDescent="0.35">
      <c r="A1749" s="57" t="s">
        <v>46</v>
      </c>
      <c r="B1749" s="57"/>
      <c r="C1749" s="112" t="s">
        <v>47</v>
      </c>
      <c r="D1749" s="159">
        <f t="shared" si="112"/>
        <v>0</v>
      </c>
      <c r="E1749" s="66">
        <f t="shared" si="113"/>
        <v>0</v>
      </c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40"/>
      <c r="AA1749" s="19"/>
      <c r="AB1749" s="20"/>
      <c r="AC1749" s="19"/>
    </row>
    <row r="1750" spans="1:30" ht="21" hidden="1" x14ac:dyDescent="0.35">
      <c r="A1750" s="57" t="s">
        <v>50</v>
      </c>
      <c r="B1750" s="57"/>
      <c r="C1750" s="112" t="s">
        <v>51</v>
      </c>
      <c r="D1750" s="159">
        <f t="shared" si="112"/>
        <v>0</v>
      </c>
      <c r="E1750" s="66">
        <f t="shared" si="113"/>
        <v>0</v>
      </c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40"/>
      <c r="AA1750" s="19"/>
      <c r="AB1750" s="20"/>
      <c r="AC1750" s="19"/>
    </row>
    <row r="1751" spans="1:30" ht="21" hidden="1" x14ac:dyDescent="0.35">
      <c r="A1751" s="57" t="s">
        <v>82</v>
      </c>
      <c r="B1751" s="57"/>
      <c r="C1751" s="112" t="s">
        <v>83</v>
      </c>
      <c r="D1751" s="159">
        <f t="shared" si="112"/>
        <v>0</v>
      </c>
      <c r="E1751" s="66">
        <f t="shared" si="113"/>
        <v>0</v>
      </c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40"/>
      <c r="AA1751" s="19"/>
      <c r="AB1751" s="20"/>
      <c r="AC1751" s="19"/>
    </row>
    <row r="1752" spans="1:30" ht="21" hidden="1" x14ac:dyDescent="0.35">
      <c r="A1752" s="57" t="s">
        <v>86</v>
      </c>
      <c r="B1752" s="57"/>
      <c r="C1752" s="112" t="s">
        <v>87</v>
      </c>
      <c r="D1752" s="159">
        <f t="shared" si="112"/>
        <v>0</v>
      </c>
      <c r="E1752" s="66">
        <f t="shared" si="113"/>
        <v>0</v>
      </c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40"/>
      <c r="AA1752" s="19"/>
      <c r="AB1752" s="20"/>
      <c r="AC1752" s="19"/>
    </row>
    <row r="1753" spans="1:30" ht="21" hidden="1" x14ac:dyDescent="0.35">
      <c r="A1753" s="57" t="s">
        <v>92</v>
      </c>
      <c r="B1753" s="57"/>
      <c r="C1753" s="112" t="s">
        <v>93</v>
      </c>
      <c r="D1753" s="159">
        <f t="shared" si="112"/>
        <v>0</v>
      </c>
      <c r="E1753" s="66">
        <f t="shared" si="113"/>
        <v>0</v>
      </c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40"/>
      <c r="AA1753" s="19"/>
      <c r="AB1753" s="20"/>
      <c r="AC1753" s="19"/>
    </row>
    <row r="1754" spans="1:30" ht="21" hidden="1" x14ac:dyDescent="0.35">
      <c r="A1754" s="57" t="s">
        <v>94</v>
      </c>
      <c r="B1754" s="57"/>
      <c r="C1754" s="112" t="s">
        <v>95</v>
      </c>
      <c r="D1754" s="159">
        <f t="shared" si="112"/>
        <v>0</v>
      </c>
      <c r="E1754" s="66">
        <f t="shared" si="113"/>
        <v>0</v>
      </c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40"/>
      <c r="AA1754" s="19"/>
      <c r="AB1754" s="20"/>
      <c r="AC1754" s="19"/>
    </row>
    <row r="1755" spans="1:30" ht="21" hidden="1" x14ac:dyDescent="0.35">
      <c r="A1755" s="57" t="s">
        <v>98</v>
      </c>
      <c r="B1755" s="57"/>
      <c r="C1755" s="112" t="s">
        <v>99</v>
      </c>
      <c r="D1755" s="159">
        <f t="shared" si="112"/>
        <v>0</v>
      </c>
      <c r="E1755" s="66">
        <f t="shared" si="113"/>
        <v>0</v>
      </c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40"/>
      <c r="AA1755" s="19"/>
      <c r="AB1755" s="20"/>
      <c r="AC1755" s="19"/>
    </row>
    <row r="1756" spans="1:30" ht="21" hidden="1" x14ac:dyDescent="0.35">
      <c r="A1756" s="57" t="s">
        <v>106</v>
      </c>
      <c r="B1756" s="57"/>
      <c r="C1756" s="112" t="s">
        <v>107</v>
      </c>
      <c r="D1756" s="159">
        <f t="shared" si="112"/>
        <v>0</v>
      </c>
      <c r="E1756" s="66">
        <f t="shared" si="113"/>
        <v>0</v>
      </c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40"/>
      <c r="AA1756" s="19"/>
      <c r="AB1756" s="20"/>
      <c r="AC1756" s="19"/>
    </row>
    <row r="1757" spans="1:30" ht="21" hidden="1" x14ac:dyDescent="0.35">
      <c r="A1757" s="57" t="s">
        <v>136</v>
      </c>
      <c r="B1757" s="57"/>
      <c r="C1757" s="112" t="s">
        <v>137</v>
      </c>
      <c r="D1757" s="159">
        <f t="shared" si="112"/>
        <v>0</v>
      </c>
      <c r="E1757" s="66">
        <f t="shared" si="113"/>
        <v>0</v>
      </c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40"/>
      <c r="AA1757" s="19"/>
      <c r="AB1757" s="20"/>
      <c r="AC1757" s="19"/>
    </row>
    <row r="1758" spans="1:30" ht="21" hidden="1" x14ac:dyDescent="0.35">
      <c r="A1758" s="126"/>
      <c r="B1758" s="126"/>
      <c r="C1758" s="127"/>
      <c r="D1758" s="159"/>
      <c r="E1758" s="66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40"/>
      <c r="AA1758" s="19"/>
      <c r="AB1758" s="20"/>
      <c r="AC1758" s="19"/>
    </row>
    <row r="1759" spans="1:30" ht="21" hidden="1" x14ac:dyDescent="0.35">
      <c r="A1759" s="126"/>
      <c r="B1759" s="126"/>
      <c r="C1759" s="127"/>
      <c r="D1759" s="159"/>
      <c r="E1759" s="66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40"/>
      <c r="AA1759" s="19"/>
      <c r="AB1759" s="20"/>
      <c r="AC1759" s="19"/>
    </row>
    <row r="1760" spans="1:30" ht="21" hidden="1" x14ac:dyDescent="0.35">
      <c r="A1760" s="126"/>
      <c r="B1760" s="126"/>
      <c r="C1760" s="127"/>
      <c r="D1760" s="159"/>
      <c r="E1760" s="66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40"/>
      <c r="AA1760" s="19"/>
      <c r="AB1760" s="20"/>
      <c r="AC1760" s="19"/>
    </row>
    <row r="1761" spans="1:29" ht="21" hidden="1" x14ac:dyDescent="0.35">
      <c r="A1761" s="126"/>
      <c r="B1761" s="126"/>
      <c r="C1761" s="127"/>
      <c r="D1761" s="159"/>
      <c r="E1761" s="66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40"/>
      <c r="AA1761" s="19"/>
      <c r="AB1761" s="20"/>
      <c r="AC1761" s="19"/>
    </row>
    <row r="1762" spans="1:29" ht="21" hidden="1" x14ac:dyDescent="0.35">
      <c r="A1762" s="126"/>
      <c r="B1762" s="126"/>
      <c r="C1762" s="127"/>
      <c r="D1762" s="159"/>
      <c r="E1762" s="66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40"/>
      <c r="AA1762" s="19"/>
      <c r="AB1762" s="20"/>
      <c r="AC1762" s="19"/>
    </row>
    <row r="1763" spans="1:29" ht="21" hidden="1" x14ac:dyDescent="0.35">
      <c r="A1763" s="126"/>
      <c r="B1763" s="126"/>
      <c r="C1763" s="127"/>
      <c r="D1763" s="159"/>
      <c r="E1763" s="66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40"/>
      <c r="AA1763" s="19"/>
      <c r="AB1763" s="20"/>
      <c r="AC1763" s="19"/>
    </row>
    <row r="1764" spans="1:29" ht="21" hidden="1" x14ac:dyDescent="0.35">
      <c r="A1764" s="126"/>
      <c r="B1764" s="126"/>
      <c r="C1764" s="127"/>
      <c r="D1764" s="159"/>
      <c r="E1764" s="66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40"/>
      <c r="AA1764" s="19"/>
      <c r="AB1764" s="20"/>
      <c r="AC1764" s="19"/>
    </row>
    <row r="1765" spans="1:29" ht="21" hidden="1" x14ac:dyDescent="0.35">
      <c r="A1765" s="126"/>
      <c r="B1765" s="126"/>
      <c r="C1765" s="127"/>
      <c r="D1765" s="159"/>
      <c r="E1765" s="66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40"/>
      <c r="AA1765" s="19"/>
      <c r="AB1765" s="20"/>
      <c r="AC1765" s="19"/>
    </row>
    <row r="1766" spans="1:29" ht="54" hidden="1" x14ac:dyDescent="0.35">
      <c r="A1766" s="94">
        <v>3719490</v>
      </c>
      <c r="B1766" s="94">
        <v>9490</v>
      </c>
      <c r="C1766" s="128" t="s">
        <v>257</v>
      </c>
      <c r="D1766" s="147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40"/>
      <c r="AA1766" s="19"/>
      <c r="AB1766" s="20"/>
      <c r="AC1766" s="19"/>
    </row>
    <row r="1767" spans="1:29" ht="21" hidden="1" x14ac:dyDescent="0.35">
      <c r="A1767" s="57" t="s">
        <v>16</v>
      </c>
      <c r="B1767" s="57"/>
      <c r="C1767" s="112" t="s">
        <v>17</v>
      </c>
      <c r="D1767" s="147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40"/>
      <c r="AA1767" s="19"/>
      <c r="AB1767" s="20"/>
      <c r="AC1767" s="19"/>
    </row>
    <row r="1768" spans="1:29" ht="21" hidden="1" x14ac:dyDescent="0.35">
      <c r="A1768" s="57" t="s">
        <v>18</v>
      </c>
      <c r="B1768" s="57"/>
      <c r="C1768" s="112" t="s">
        <v>19</v>
      </c>
      <c r="D1768" s="147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40"/>
      <c r="AA1768" s="19"/>
      <c r="AB1768" s="20"/>
      <c r="AC1768" s="19"/>
    </row>
    <row r="1769" spans="1:29" ht="21" hidden="1" x14ac:dyDescent="0.35">
      <c r="A1769" s="57" t="s">
        <v>20</v>
      </c>
      <c r="B1769" s="57"/>
      <c r="C1769" s="112" t="s">
        <v>21</v>
      </c>
      <c r="D1769" s="147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40"/>
      <c r="AA1769" s="19"/>
      <c r="AB1769" s="20"/>
      <c r="AC1769" s="19"/>
    </row>
    <row r="1770" spans="1:29" ht="21" hidden="1" x14ac:dyDescent="0.35">
      <c r="A1770" s="57" t="s">
        <v>22</v>
      </c>
      <c r="B1770" s="57"/>
      <c r="C1770" s="112" t="s">
        <v>23</v>
      </c>
      <c r="D1770" s="147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40"/>
      <c r="AA1770" s="19"/>
      <c r="AB1770" s="20"/>
      <c r="AC1770" s="19"/>
    </row>
    <row r="1771" spans="1:29" ht="21" hidden="1" x14ac:dyDescent="0.35">
      <c r="A1771" s="57" t="s">
        <v>24</v>
      </c>
      <c r="B1771" s="57"/>
      <c r="C1771" s="112" t="s">
        <v>25</v>
      </c>
      <c r="D1771" s="134">
        <f>G1771</f>
        <v>0</v>
      </c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40"/>
      <c r="AA1771" s="19"/>
      <c r="AB1771" s="20"/>
      <c r="AC1771" s="19"/>
    </row>
    <row r="1772" spans="1:29" ht="21" hidden="1" x14ac:dyDescent="0.35">
      <c r="A1772" s="57" t="s">
        <v>26</v>
      </c>
      <c r="B1772" s="57"/>
      <c r="C1772" s="112" t="s">
        <v>27</v>
      </c>
      <c r="D1772" s="147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40"/>
      <c r="AA1772" s="19"/>
      <c r="AB1772" s="20"/>
      <c r="AC1772" s="19"/>
    </row>
    <row r="1773" spans="1:29" ht="21" hidden="1" x14ac:dyDescent="0.35">
      <c r="A1773" s="57" t="s">
        <v>28</v>
      </c>
      <c r="B1773" s="57"/>
      <c r="C1773" s="112" t="s">
        <v>29</v>
      </c>
      <c r="D1773" s="147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40"/>
      <c r="AA1773" s="19"/>
      <c r="AB1773" s="20"/>
      <c r="AC1773" s="19"/>
    </row>
    <row r="1774" spans="1:29" ht="21" hidden="1" x14ac:dyDescent="0.35">
      <c r="A1774" s="57" t="s">
        <v>30</v>
      </c>
      <c r="B1774" s="57"/>
      <c r="C1774" s="112" t="s">
        <v>31</v>
      </c>
      <c r="D1774" s="149">
        <f>D1776+D1777+D1778+D1779+D1780+D1781+D1782+D1853</f>
        <v>1088868</v>
      </c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40"/>
      <c r="AA1774" s="19"/>
      <c r="AB1774" s="20"/>
      <c r="AC1774" s="19"/>
    </row>
    <row r="1775" spans="1:29" ht="21" hidden="1" x14ac:dyDescent="0.35">
      <c r="A1775" s="57" t="s">
        <v>32</v>
      </c>
      <c r="B1775" s="57"/>
      <c r="C1775" s="112" t="s">
        <v>33</v>
      </c>
      <c r="D1775" s="160">
        <f>D1776+D1777+D1778+D1779+D1780+D1781</f>
        <v>0</v>
      </c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40"/>
      <c r="AA1775" s="19"/>
      <c r="AB1775" s="20"/>
      <c r="AC1775" s="19"/>
    </row>
    <row r="1776" spans="1:29" ht="21" hidden="1" x14ac:dyDescent="0.35">
      <c r="A1776" s="57" t="s">
        <v>34</v>
      </c>
      <c r="B1776" s="57"/>
      <c r="C1776" s="112" t="s">
        <v>35</v>
      </c>
      <c r="D1776" s="134">
        <f>SUM(F1776:K1776)</f>
        <v>0</v>
      </c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40"/>
      <c r="AA1776" s="19"/>
      <c r="AB1776" s="20"/>
      <c r="AC1776" s="19"/>
    </row>
    <row r="1777" spans="1:29" ht="21" hidden="1" x14ac:dyDescent="0.35">
      <c r="A1777" s="57" t="s">
        <v>36</v>
      </c>
      <c r="B1777" s="57"/>
      <c r="C1777" s="112" t="s">
        <v>37</v>
      </c>
      <c r="D1777" s="134">
        <f>SUM(F1777:L1777)</f>
        <v>0</v>
      </c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40"/>
      <c r="AA1777" s="19"/>
      <c r="AB1777" s="20"/>
      <c r="AC1777" s="19"/>
    </row>
    <row r="1778" spans="1:29" ht="21" hidden="1" x14ac:dyDescent="0.35">
      <c r="A1778" s="57" t="s">
        <v>38</v>
      </c>
      <c r="B1778" s="57"/>
      <c r="C1778" s="112" t="s">
        <v>39</v>
      </c>
      <c r="D1778" s="134">
        <f>SUM(F1778:L1778)</f>
        <v>0</v>
      </c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40"/>
      <c r="AA1778" s="19"/>
      <c r="AB1778" s="20"/>
      <c r="AC1778" s="19"/>
    </row>
    <row r="1779" spans="1:29" ht="21" hidden="1" x14ac:dyDescent="0.35">
      <c r="A1779" s="57" t="s">
        <v>40</v>
      </c>
      <c r="B1779" s="57"/>
      <c r="C1779" s="112" t="s">
        <v>41</v>
      </c>
      <c r="D1779" s="134">
        <f>SUM(F1779:L1779)</f>
        <v>0</v>
      </c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40"/>
      <c r="AA1779" s="19"/>
      <c r="AB1779" s="20"/>
      <c r="AC1779" s="19"/>
    </row>
    <row r="1780" spans="1:29" ht="21" hidden="1" x14ac:dyDescent="0.35">
      <c r="A1780" s="57" t="s">
        <v>42</v>
      </c>
      <c r="B1780" s="57"/>
      <c r="C1780" s="112" t="s">
        <v>43</v>
      </c>
      <c r="D1780" s="134">
        <f>G1780</f>
        <v>0</v>
      </c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40"/>
      <c r="AA1780" s="19"/>
      <c r="AB1780" s="20"/>
      <c r="AC1780" s="19"/>
    </row>
    <row r="1781" spans="1:29" ht="21" hidden="1" x14ac:dyDescent="0.35">
      <c r="A1781" s="57" t="s">
        <v>44</v>
      </c>
      <c r="B1781" s="57"/>
      <c r="C1781" s="112" t="s">
        <v>45</v>
      </c>
      <c r="D1781" s="134">
        <f>G1781</f>
        <v>0</v>
      </c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40"/>
      <c r="AA1781" s="19"/>
      <c r="AB1781" s="20"/>
      <c r="AC1781" s="19"/>
    </row>
    <row r="1782" spans="1:29" ht="21" hidden="1" x14ac:dyDescent="0.35">
      <c r="A1782" s="57" t="s">
        <v>46</v>
      </c>
      <c r="B1782" s="57"/>
      <c r="C1782" s="112" t="s">
        <v>47</v>
      </c>
      <c r="D1782" s="158">
        <f>SUM(D1783:D1852)</f>
        <v>1088868</v>
      </c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40"/>
      <c r="AA1782" s="19"/>
      <c r="AB1782" s="20"/>
      <c r="AC1782" s="19"/>
    </row>
    <row r="1783" spans="1:29" ht="21" hidden="1" x14ac:dyDescent="0.35">
      <c r="A1783" s="57" t="s">
        <v>48</v>
      </c>
      <c r="B1783" s="57"/>
      <c r="C1783" s="112" t="s">
        <v>49</v>
      </c>
      <c r="D1783" s="134">
        <f>SUM(E1783:O1783)</f>
        <v>0</v>
      </c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40"/>
      <c r="AA1783" s="19"/>
      <c r="AB1783" s="20"/>
      <c r="AC1783" s="19"/>
    </row>
    <row r="1784" spans="1:29" ht="21" hidden="1" x14ac:dyDescent="0.35">
      <c r="A1784" s="57" t="s">
        <v>50</v>
      </c>
      <c r="B1784" s="57"/>
      <c r="C1784" s="112" t="s">
        <v>51</v>
      </c>
      <c r="D1784" s="134">
        <f t="shared" ref="D1784:D1847" si="114">SUM(E1784:O1784)</f>
        <v>0</v>
      </c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40"/>
      <c r="AA1784" s="19"/>
      <c r="AB1784" s="20"/>
      <c r="AC1784" s="19"/>
    </row>
    <row r="1785" spans="1:29" ht="21" hidden="1" x14ac:dyDescent="0.35">
      <c r="A1785" s="57" t="s">
        <v>52</v>
      </c>
      <c r="B1785" s="57"/>
      <c r="C1785" s="112" t="s">
        <v>53</v>
      </c>
      <c r="D1785" s="134">
        <f t="shared" si="114"/>
        <v>0</v>
      </c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40"/>
      <c r="AA1785" s="19"/>
      <c r="AB1785" s="20"/>
      <c r="AC1785" s="19"/>
    </row>
    <row r="1786" spans="1:29" ht="21" hidden="1" x14ac:dyDescent="0.35">
      <c r="A1786" s="57" t="s">
        <v>54</v>
      </c>
      <c r="B1786" s="57"/>
      <c r="C1786" s="112" t="s">
        <v>55</v>
      </c>
      <c r="D1786" s="134">
        <f t="shared" si="114"/>
        <v>0</v>
      </c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40"/>
      <c r="AA1786" s="19"/>
      <c r="AB1786" s="20"/>
      <c r="AC1786" s="19"/>
    </row>
    <row r="1787" spans="1:29" ht="21" hidden="1" x14ac:dyDescent="0.35">
      <c r="A1787" s="57" t="s">
        <v>56</v>
      </c>
      <c r="B1787" s="57"/>
      <c r="C1787" s="112" t="s">
        <v>57</v>
      </c>
      <c r="D1787" s="134">
        <f t="shared" si="114"/>
        <v>0</v>
      </c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40"/>
      <c r="AA1787" s="19"/>
      <c r="AB1787" s="20"/>
      <c r="AC1787" s="19"/>
    </row>
    <row r="1788" spans="1:29" ht="21" hidden="1" x14ac:dyDescent="0.35">
      <c r="A1788" s="57" t="s">
        <v>58</v>
      </c>
      <c r="B1788" s="57"/>
      <c r="C1788" s="112" t="s">
        <v>59</v>
      </c>
      <c r="D1788" s="134">
        <f t="shared" si="114"/>
        <v>0</v>
      </c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40"/>
      <c r="AA1788" s="19"/>
      <c r="AB1788" s="20"/>
      <c r="AC1788" s="19"/>
    </row>
    <row r="1789" spans="1:29" ht="21" hidden="1" x14ac:dyDescent="0.35">
      <c r="A1789" s="57" t="s">
        <v>60</v>
      </c>
      <c r="B1789" s="57"/>
      <c r="C1789" s="112" t="s">
        <v>61</v>
      </c>
      <c r="D1789" s="134">
        <f t="shared" si="114"/>
        <v>0</v>
      </c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40"/>
      <c r="AA1789" s="19"/>
      <c r="AB1789" s="20"/>
      <c r="AC1789" s="19"/>
    </row>
    <row r="1790" spans="1:29" ht="21" hidden="1" x14ac:dyDescent="0.35">
      <c r="A1790" s="57" t="s">
        <v>62</v>
      </c>
      <c r="B1790" s="57"/>
      <c r="C1790" s="112" t="s">
        <v>63</v>
      </c>
      <c r="D1790" s="134">
        <f t="shared" si="114"/>
        <v>0</v>
      </c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40"/>
      <c r="AA1790" s="19"/>
      <c r="AB1790" s="20"/>
      <c r="AC1790" s="19"/>
    </row>
    <row r="1791" spans="1:29" ht="21" hidden="1" x14ac:dyDescent="0.35">
      <c r="A1791" s="57" t="s">
        <v>64</v>
      </c>
      <c r="B1791" s="57"/>
      <c r="C1791" s="112" t="s">
        <v>65</v>
      </c>
      <c r="D1791" s="134">
        <f t="shared" si="114"/>
        <v>0</v>
      </c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40"/>
      <c r="AA1791" s="19"/>
      <c r="AB1791" s="20"/>
      <c r="AC1791" s="19"/>
    </row>
    <row r="1792" spans="1:29" ht="21" hidden="1" x14ac:dyDescent="0.35">
      <c r="A1792" s="57" t="s">
        <v>66</v>
      </c>
      <c r="B1792" s="57"/>
      <c r="C1792" s="112" t="s">
        <v>67</v>
      </c>
      <c r="D1792" s="134">
        <f t="shared" si="114"/>
        <v>0</v>
      </c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40"/>
      <c r="AA1792" s="19"/>
      <c r="AB1792" s="20"/>
      <c r="AC1792" s="19"/>
    </row>
    <row r="1793" spans="1:29" ht="21" hidden="1" x14ac:dyDescent="0.35">
      <c r="A1793" s="57" t="s">
        <v>68</v>
      </c>
      <c r="B1793" s="57"/>
      <c r="C1793" s="112" t="s">
        <v>69</v>
      </c>
      <c r="D1793" s="134">
        <f t="shared" si="114"/>
        <v>0</v>
      </c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40"/>
      <c r="AA1793" s="19"/>
      <c r="AB1793" s="20"/>
      <c r="AC1793" s="19"/>
    </row>
    <row r="1794" spans="1:29" ht="21" hidden="1" x14ac:dyDescent="0.35">
      <c r="A1794" s="57" t="s">
        <v>70</v>
      </c>
      <c r="B1794" s="57"/>
      <c r="C1794" s="112" t="s">
        <v>71</v>
      </c>
      <c r="D1794" s="134">
        <f t="shared" si="114"/>
        <v>0</v>
      </c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40"/>
      <c r="AA1794" s="19"/>
      <c r="AB1794" s="20"/>
      <c r="AC1794" s="19"/>
    </row>
    <row r="1795" spans="1:29" ht="21" hidden="1" x14ac:dyDescent="0.35">
      <c r="A1795" s="57" t="s">
        <v>72</v>
      </c>
      <c r="B1795" s="57"/>
      <c r="C1795" s="112" t="s">
        <v>73</v>
      </c>
      <c r="D1795" s="134">
        <f t="shared" si="114"/>
        <v>0</v>
      </c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40"/>
      <c r="AA1795" s="19"/>
      <c r="AB1795" s="20"/>
      <c r="AC1795" s="19"/>
    </row>
    <row r="1796" spans="1:29" ht="21" hidden="1" x14ac:dyDescent="0.35">
      <c r="A1796" s="57" t="s">
        <v>74</v>
      </c>
      <c r="B1796" s="57"/>
      <c r="C1796" s="112" t="s">
        <v>75</v>
      </c>
      <c r="D1796" s="134">
        <f t="shared" si="114"/>
        <v>0</v>
      </c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40"/>
      <c r="AA1796" s="19"/>
      <c r="AB1796" s="20"/>
      <c r="AC1796" s="19"/>
    </row>
    <row r="1797" spans="1:29" ht="21" hidden="1" x14ac:dyDescent="0.35">
      <c r="A1797" s="57" t="s">
        <v>76</v>
      </c>
      <c r="B1797" s="57"/>
      <c r="C1797" s="112" t="s">
        <v>77</v>
      </c>
      <c r="D1797" s="134">
        <f t="shared" si="114"/>
        <v>0</v>
      </c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40"/>
      <c r="AA1797" s="19"/>
      <c r="AB1797" s="20"/>
      <c r="AC1797" s="19"/>
    </row>
    <row r="1798" spans="1:29" ht="21" hidden="1" x14ac:dyDescent="0.35">
      <c r="A1798" s="57" t="s">
        <v>78</v>
      </c>
      <c r="B1798" s="57"/>
      <c r="C1798" s="112" t="s">
        <v>79</v>
      </c>
      <c r="D1798" s="134">
        <f t="shared" si="114"/>
        <v>0</v>
      </c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40"/>
      <c r="AA1798" s="19"/>
      <c r="AB1798" s="20"/>
      <c r="AC1798" s="19"/>
    </row>
    <row r="1799" spans="1:29" ht="21" hidden="1" x14ac:dyDescent="0.35">
      <c r="A1799" s="57" t="s">
        <v>80</v>
      </c>
      <c r="B1799" s="57"/>
      <c r="C1799" s="112" t="s">
        <v>81</v>
      </c>
      <c r="D1799" s="134">
        <f t="shared" si="114"/>
        <v>0</v>
      </c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40"/>
      <c r="AA1799" s="19"/>
      <c r="AB1799" s="20"/>
      <c r="AC1799" s="19"/>
    </row>
    <row r="1800" spans="1:29" ht="21" hidden="1" x14ac:dyDescent="0.35">
      <c r="A1800" s="57" t="s">
        <v>82</v>
      </c>
      <c r="B1800" s="57"/>
      <c r="C1800" s="112" t="s">
        <v>83</v>
      </c>
      <c r="D1800" s="134">
        <f t="shared" si="114"/>
        <v>0</v>
      </c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40"/>
      <c r="AA1800" s="19"/>
      <c r="AB1800" s="20"/>
      <c r="AC1800" s="19"/>
    </row>
    <row r="1801" spans="1:29" ht="21" hidden="1" x14ac:dyDescent="0.35">
      <c r="A1801" s="57" t="s">
        <v>84</v>
      </c>
      <c r="B1801" s="57"/>
      <c r="C1801" s="112" t="s">
        <v>85</v>
      </c>
      <c r="D1801" s="134">
        <f t="shared" si="114"/>
        <v>0</v>
      </c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40"/>
      <c r="AA1801" s="19"/>
      <c r="AB1801" s="20"/>
      <c r="AC1801" s="19"/>
    </row>
    <row r="1802" spans="1:29" ht="21" hidden="1" x14ac:dyDescent="0.35">
      <c r="A1802" s="57" t="s">
        <v>86</v>
      </c>
      <c r="B1802" s="57"/>
      <c r="C1802" s="112" t="s">
        <v>87</v>
      </c>
      <c r="D1802" s="134">
        <f t="shared" si="114"/>
        <v>0</v>
      </c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40"/>
      <c r="AA1802" s="19"/>
      <c r="AB1802" s="20"/>
      <c r="AC1802" s="19"/>
    </row>
    <row r="1803" spans="1:29" ht="21" hidden="1" x14ac:dyDescent="0.35">
      <c r="A1803" s="57" t="s">
        <v>88</v>
      </c>
      <c r="B1803" s="57"/>
      <c r="C1803" s="112" t="s">
        <v>89</v>
      </c>
      <c r="D1803" s="134">
        <f t="shared" si="114"/>
        <v>0</v>
      </c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40"/>
      <c r="AA1803" s="19"/>
      <c r="AB1803" s="20"/>
      <c r="AC1803" s="19"/>
    </row>
    <row r="1804" spans="1:29" ht="21" hidden="1" x14ac:dyDescent="0.35">
      <c r="A1804" s="57" t="s">
        <v>90</v>
      </c>
      <c r="B1804" s="57"/>
      <c r="C1804" s="112" t="s">
        <v>91</v>
      </c>
      <c r="D1804" s="134">
        <f t="shared" si="114"/>
        <v>0</v>
      </c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40"/>
      <c r="AA1804" s="19"/>
      <c r="AB1804" s="20"/>
      <c r="AC1804" s="19"/>
    </row>
    <row r="1805" spans="1:29" ht="21" hidden="1" x14ac:dyDescent="0.35">
      <c r="A1805" s="57" t="s">
        <v>92</v>
      </c>
      <c r="B1805" s="57"/>
      <c r="C1805" s="112" t="s">
        <v>93</v>
      </c>
      <c r="D1805" s="134">
        <f t="shared" si="114"/>
        <v>0</v>
      </c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40"/>
      <c r="AA1805" s="19"/>
      <c r="AB1805" s="20"/>
      <c r="AC1805" s="19"/>
    </row>
    <row r="1806" spans="1:29" ht="21" hidden="1" x14ac:dyDescent="0.35">
      <c r="A1806" s="57" t="s">
        <v>94</v>
      </c>
      <c r="B1806" s="57"/>
      <c r="C1806" s="112" t="s">
        <v>95</v>
      </c>
      <c r="D1806" s="134">
        <f t="shared" si="114"/>
        <v>0</v>
      </c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40"/>
      <c r="AA1806" s="19"/>
      <c r="AB1806" s="20"/>
      <c r="AC1806" s="19"/>
    </row>
    <row r="1807" spans="1:29" ht="21" hidden="1" x14ac:dyDescent="0.35">
      <c r="A1807" s="57" t="s">
        <v>96</v>
      </c>
      <c r="B1807" s="57"/>
      <c r="C1807" s="112" t="s">
        <v>97</v>
      </c>
      <c r="D1807" s="134">
        <f t="shared" si="114"/>
        <v>0</v>
      </c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40"/>
      <c r="AA1807" s="19"/>
      <c r="AB1807" s="20"/>
      <c r="AC1807" s="19"/>
    </row>
    <row r="1808" spans="1:29" ht="21" hidden="1" x14ac:dyDescent="0.35">
      <c r="A1808" s="57" t="s">
        <v>98</v>
      </c>
      <c r="B1808" s="57"/>
      <c r="C1808" s="112" t="s">
        <v>99</v>
      </c>
      <c r="D1808" s="134">
        <f t="shared" si="114"/>
        <v>0</v>
      </c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40"/>
      <c r="AA1808" s="19"/>
      <c r="AB1808" s="20"/>
      <c r="AC1808" s="19"/>
    </row>
    <row r="1809" spans="1:29" ht="21" hidden="1" x14ac:dyDescent="0.35">
      <c r="A1809" s="57" t="s">
        <v>100</v>
      </c>
      <c r="B1809" s="57"/>
      <c r="C1809" s="112" t="s">
        <v>101</v>
      </c>
      <c r="D1809" s="134">
        <f t="shared" si="114"/>
        <v>0</v>
      </c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40"/>
      <c r="AA1809" s="19"/>
      <c r="AB1809" s="20"/>
      <c r="AC1809" s="19"/>
    </row>
    <row r="1810" spans="1:29" ht="21" hidden="1" x14ac:dyDescent="0.35">
      <c r="A1810" s="57" t="s">
        <v>102</v>
      </c>
      <c r="B1810" s="57"/>
      <c r="C1810" s="112" t="s">
        <v>103</v>
      </c>
      <c r="D1810" s="134">
        <f t="shared" si="114"/>
        <v>0</v>
      </c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40"/>
      <c r="AA1810" s="19"/>
      <c r="AB1810" s="20"/>
      <c r="AC1810" s="19"/>
    </row>
    <row r="1811" spans="1:29" ht="21" hidden="1" x14ac:dyDescent="0.35">
      <c r="A1811" s="57" t="s">
        <v>104</v>
      </c>
      <c r="B1811" s="57"/>
      <c r="C1811" s="112" t="s">
        <v>105</v>
      </c>
      <c r="D1811" s="134">
        <f t="shared" si="114"/>
        <v>0</v>
      </c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40"/>
      <c r="AA1811" s="19"/>
      <c r="AB1811" s="20"/>
      <c r="AC1811" s="19"/>
    </row>
    <row r="1812" spans="1:29" ht="21" hidden="1" x14ac:dyDescent="0.35">
      <c r="A1812" s="57" t="s">
        <v>106</v>
      </c>
      <c r="B1812" s="57"/>
      <c r="C1812" s="112" t="s">
        <v>107</v>
      </c>
      <c r="D1812" s="134">
        <f t="shared" si="114"/>
        <v>0</v>
      </c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40"/>
      <c r="AA1812" s="19"/>
      <c r="AB1812" s="20"/>
      <c r="AC1812" s="19"/>
    </row>
    <row r="1813" spans="1:29" ht="21" hidden="1" x14ac:dyDescent="0.35">
      <c r="A1813" s="57" t="s">
        <v>108</v>
      </c>
      <c r="B1813" s="57"/>
      <c r="C1813" s="112" t="s">
        <v>109</v>
      </c>
      <c r="D1813" s="134">
        <f t="shared" si="114"/>
        <v>0</v>
      </c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40"/>
      <c r="AA1813" s="19"/>
      <c r="AB1813" s="20"/>
      <c r="AC1813" s="19"/>
    </row>
    <row r="1814" spans="1:29" ht="21" hidden="1" x14ac:dyDescent="0.35">
      <c r="A1814" s="57" t="s">
        <v>110</v>
      </c>
      <c r="B1814" s="57"/>
      <c r="C1814" s="112" t="s">
        <v>111</v>
      </c>
      <c r="D1814" s="134">
        <f t="shared" si="114"/>
        <v>0</v>
      </c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40"/>
      <c r="AA1814" s="19"/>
      <c r="AB1814" s="20"/>
      <c r="AC1814" s="19"/>
    </row>
    <row r="1815" spans="1:29" ht="21" hidden="1" x14ac:dyDescent="0.35">
      <c r="A1815" s="57" t="s">
        <v>112</v>
      </c>
      <c r="B1815" s="57"/>
      <c r="C1815" s="112" t="s">
        <v>113</v>
      </c>
      <c r="D1815" s="134">
        <f t="shared" si="114"/>
        <v>0</v>
      </c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40"/>
      <c r="AA1815" s="19"/>
      <c r="AB1815" s="20"/>
      <c r="AC1815" s="19"/>
    </row>
    <row r="1816" spans="1:29" ht="21" hidden="1" x14ac:dyDescent="0.35">
      <c r="A1816" s="57" t="s">
        <v>114</v>
      </c>
      <c r="B1816" s="57"/>
      <c r="C1816" s="112" t="s">
        <v>115</v>
      </c>
      <c r="D1816" s="134">
        <f t="shared" si="114"/>
        <v>0</v>
      </c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40"/>
      <c r="AA1816" s="19"/>
      <c r="AB1816" s="20"/>
      <c r="AC1816" s="19"/>
    </row>
    <row r="1817" spans="1:29" ht="21" hidden="1" x14ac:dyDescent="0.35">
      <c r="A1817" s="57" t="s">
        <v>116</v>
      </c>
      <c r="B1817" s="57"/>
      <c r="C1817" s="112" t="s">
        <v>117</v>
      </c>
      <c r="D1817" s="134">
        <f t="shared" si="114"/>
        <v>0</v>
      </c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40"/>
      <c r="AA1817" s="19"/>
      <c r="AB1817" s="20"/>
      <c r="AC1817" s="19"/>
    </row>
    <row r="1818" spans="1:29" ht="21" hidden="1" x14ac:dyDescent="0.35">
      <c r="A1818" s="57" t="s">
        <v>118</v>
      </c>
      <c r="B1818" s="57"/>
      <c r="C1818" s="112" t="s">
        <v>119</v>
      </c>
      <c r="D1818" s="134">
        <f t="shared" si="114"/>
        <v>0</v>
      </c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40"/>
      <c r="AA1818" s="19"/>
      <c r="AB1818" s="20"/>
      <c r="AC1818" s="19"/>
    </row>
    <row r="1819" spans="1:29" ht="21" hidden="1" x14ac:dyDescent="0.35">
      <c r="A1819" s="57" t="s">
        <v>120</v>
      </c>
      <c r="B1819" s="57"/>
      <c r="C1819" s="112" t="s">
        <v>121</v>
      </c>
      <c r="D1819" s="134">
        <f t="shared" si="114"/>
        <v>0</v>
      </c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40"/>
      <c r="AA1819" s="19"/>
      <c r="AB1819" s="20"/>
      <c r="AC1819" s="19"/>
    </row>
    <row r="1820" spans="1:29" ht="21" hidden="1" x14ac:dyDescent="0.35">
      <c r="A1820" s="57" t="s">
        <v>122</v>
      </c>
      <c r="B1820" s="57"/>
      <c r="C1820" s="112" t="s">
        <v>123</v>
      </c>
      <c r="D1820" s="134">
        <f t="shared" si="114"/>
        <v>0</v>
      </c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40"/>
      <c r="AA1820" s="19"/>
      <c r="AB1820" s="20"/>
      <c r="AC1820" s="19"/>
    </row>
    <row r="1821" spans="1:29" ht="21" hidden="1" x14ac:dyDescent="0.35">
      <c r="A1821" s="57" t="s">
        <v>124</v>
      </c>
      <c r="B1821" s="57"/>
      <c r="C1821" s="112" t="s">
        <v>125</v>
      </c>
      <c r="D1821" s="134">
        <f t="shared" si="114"/>
        <v>0</v>
      </c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40"/>
      <c r="AA1821" s="19"/>
      <c r="AB1821" s="20"/>
      <c r="AC1821" s="19"/>
    </row>
    <row r="1822" spans="1:29" ht="21" hidden="1" x14ac:dyDescent="0.35">
      <c r="A1822" s="57" t="s">
        <v>126</v>
      </c>
      <c r="B1822" s="57"/>
      <c r="C1822" s="112" t="s">
        <v>127</v>
      </c>
      <c r="D1822" s="134">
        <f t="shared" si="114"/>
        <v>0</v>
      </c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40"/>
      <c r="AA1822" s="19"/>
      <c r="AB1822" s="20"/>
      <c r="AC1822" s="19"/>
    </row>
    <row r="1823" spans="1:29" ht="21" hidden="1" x14ac:dyDescent="0.35">
      <c r="A1823" s="57" t="s">
        <v>128</v>
      </c>
      <c r="B1823" s="57"/>
      <c r="C1823" s="112" t="s">
        <v>129</v>
      </c>
      <c r="D1823" s="134">
        <f t="shared" si="114"/>
        <v>0</v>
      </c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40"/>
      <c r="AA1823" s="19"/>
      <c r="AB1823" s="20"/>
      <c r="AC1823" s="19"/>
    </row>
    <row r="1824" spans="1:29" ht="21" hidden="1" x14ac:dyDescent="0.35">
      <c r="A1824" s="57" t="s">
        <v>130</v>
      </c>
      <c r="B1824" s="57"/>
      <c r="C1824" s="112" t="s">
        <v>131</v>
      </c>
      <c r="D1824" s="134">
        <f t="shared" si="114"/>
        <v>0</v>
      </c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40"/>
      <c r="AA1824" s="19"/>
      <c r="AB1824" s="20"/>
      <c r="AC1824" s="19"/>
    </row>
    <row r="1825" spans="1:29" ht="21" hidden="1" x14ac:dyDescent="0.35">
      <c r="A1825" s="57" t="s">
        <v>132</v>
      </c>
      <c r="B1825" s="57"/>
      <c r="C1825" s="112" t="s">
        <v>133</v>
      </c>
      <c r="D1825" s="134">
        <f t="shared" si="114"/>
        <v>0</v>
      </c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40"/>
      <c r="AA1825" s="19"/>
      <c r="AB1825" s="20"/>
      <c r="AC1825" s="19"/>
    </row>
    <row r="1826" spans="1:29" ht="21" hidden="1" x14ac:dyDescent="0.35">
      <c r="A1826" s="57" t="s">
        <v>134</v>
      </c>
      <c r="B1826" s="57"/>
      <c r="C1826" s="112" t="s">
        <v>135</v>
      </c>
      <c r="D1826" s="134">
        <f t="shared" si="114"/>
        <v>0</v>
      </c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40"/>
      <c r="AA1826" s="19"/>
      <c r="AB1826" s="20"/>
      <c r="AC1826" s="19"/>
    </row>
    <row r="1827" spans="1:29" ht="21" hidden="1" x14ac:dyDescent="0.35">
      <c r="A1827" s="57" t="s">
        <v>136</v>
      </c>
      <c r="B1827" s="57"/>
      <c r="C1827" s="112" t="s">
        <v>137</v>
      </c>
      <c r="D1827" s="134">
        <f t="shared" si="114"/>
        <v>0</v>
      </c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40"/>
      <c r="AA1827" s="19"/>
      <c r="AB1827" s="20"/>
      <c r="AC1827" s="19"/>
    </row>
    <row r="1828" spans="1:29" ht="21" hidden="1" x14ac:dyDescent="0.35">
      <c r="A1828" s="57" t="s">
        <v>138</v>
      </c>
      <c r="B1828" s="57"/>
      <c r="C1828" s="112" t="s">
        <v>139</v>
      </c>
      <c r="D1828" s="134">
        <f t="shared" si="114"/>
        <v>0</v>
      </c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40"/>
      <c r="AA1828" s="19"/>
      <c r="AB1828" s="20"/>
      <c r="AC1828" s="19"/>
    </row>
    <row r="1829" spans="1:29" ht="21" hidden="1" x14ac:dyDescent="0.35">
      <c r="A1829" s="57" t="s">
        <v>140</v>
      </c>
      <c r="B1829" s="57"/>
      <c r="C1829" s="112" t="s">
        <v>141</v>
      </c>
      <c r="D1829" s="134">
        <f t="shared" si="114"/>
        <v>0</v>
      </c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40"/>
      <c r="AA1829" s="19"/>
      <c r="AB1829" s="20"/>
      <c r="AC1829" s="19"/>
    </row>
    <row r="1830" spans="1:29" ht="21" hidden="1" x14ac:dyDescent="0.35">
      <c r="A1830" s="57" t="s">
        <v>142</v>
      </c>
      <c r="B1830" s="57"/>
      <c r="C1830" s="112" t="s">
        <v>143</v>
      </c>
      <c r="D1830" s="134">
        <f t="shared" si="114"/>
        <v>0</v>
      </c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40"/>
      <c r="AA1830" s="19"/>
      <c r="AB1830" s="20"/>
      <c r="AC1830" s="19"/>
    </row>
    <row r="1831" spans="1:29" ht="21" hidden="1" x14ac:dyDescent="0.35">
      <c r="A1831" s="57" t="s">
        <v>144</v>
      </c>
      <c r="B1831" s="57"/>
      <c r="C1831" s="112" t="s">
        <v>145</v>
      </c>
      <c r="D1831" s="134">
        <f t="shared" si="114"/>
        <v>0</v>
      </c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40"/>
      <c r="AA1831" s="19"/>
      <c r="AB1831" s="20"/>
      <c r="AC1831" s="19"/>
    </row>
    <row r="1832" spans="1:29" ht="21" hidden="1" x14ac:dyDescent="0.35">
      <c r="A1832" s="57" t="s">
        <v>146</v>
      </c>
      <c r="B1832" s="57"/>
      <c r="C1832" s="112" t="s">
        <v>147</v>
      </c>
      <c r="D1832" s="134">
        <f t="shared" si="114"/>
        <v>0</v>
      </c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40"/>
      <c r="AA1832" s="19"/>
      <c r="AB1832" s="20"/>
      <c r="AC1832" s="19"/>
    </row>
    <row r="1833" spans="1:29" ht="21" hidden="1" x14ac:dyDescent="0.35">
      <c r="A1833" s="57" t="s">
        <v>148</v>
      </c>
      <c r="B1833" s="57"/>
      <c r="C1833" s="112" t="s">
        <v>149</v>
      </c>
      <c r="D1833" s="134">
        <f t="shared" si="114"/>
        <v>0</v>
      </c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40"/>
      <c r="AA1833" s="19"/>
      <c r="AB1833" s="20"/>
      <c r="AC1833" s="19"/>
    </row>
    <row r="1834" spans="1:29" ht="21" hidden="1" x14ac:dyDescent="0.35">
      <c r="A1834" s="57" t="s">
        <v>150</v>
      </c>
      <c r="B1834" s="57"/>
      <c r="C1834" s="112" t="s">
        <v>151</v>
      </c>
      <c r="D1834" s="134">
        <f t="shared" si="114"/>
        <v>0</v>
      </c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40"/>
      <c r="AA1834" s="19"/>
      <c r="AB1834" s="20"/>
      <c r="AC1834" s="19"/>
    </row>
    <row r="1835" spans="1:29" ht="21" hidden="1" x14ac:dyDescent="0.35">
      <c r="A1835" s="57" t="s">
        <v>152</v>
      </c>
      <c r="B1835" s="57"/>
      <c r="C1835" s="112" t="s">
        <v>153</v>
      </c>
      <c r="D1835" s="134">
        <f t="shared" si="114"/>
        <v>0</v>
      </c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40"/>
      <c r="AA1835" s="19"/>
      <c r="AB1835" s="20"/>
      <c r="AC1835" s="19"/>
    </row>
    <row r="1836" spans="1:29" ht="21" hidden="1" x14ac:dyDescent="0.35">
      <c r="A1836" s="57" t="s">
        <v>0</v>
      </c>
      <c r="B1836" s="57"/>
      <c r="C1836" s="115" t="s">
        <v>154</v>
      </c>
      <c r="D1836" s="134">
        <f t="shared" si="114"/>
        <v>0</v>
      </c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40"/>
      <c r="AA1836" s="19"/>
      <c r="AB1836" s="20"/>
      <c r="AC1836" s="19"/>
    </row>
    <row r="1837" spans="1:29" ht="21" hidden="1" x14ac:dyDescent="0.35">
      <c r="A1837" s="93">
        <v>3719770</v>
      </c>
      <c r="B1837" s="93">
        <v>9770</v>
      </c>
      <c r="C1837" s="114" t="s">
        <v>259</v>
      </c>
      <c r="D1837" s="134">
        <f>D1918+D1838+D1845+D1916</f>
        <v>1088868</v>
      </c>
      <c r="E1837" s="22"/>
      <c r="F1837" s="22"/>
      <c r="G1837" s="22"/>
      <c r="H1837" s="22"/>
      <c r="I1837" s="22"/>
      <c r="J1837" s="22"/>
      <c r="K1837" s="22">
        <f>K1918</f>
        <v>700821</v>
      </c>
      <c r="L1837" s="22">
        <f>L1918</f>
        <v>388047</v>
      </c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40"/>
      <c r="AA1837" s="19"/>
      <c r="AB1837" s="20"/>
      <c r="AC1837" s="19"/>
    </row>
    <row r="1838" spans="1:29" ht="48.75" hidden="1" customHeight="1" x14ac:dyDescent="0.35">
      <c r="A1838" s="125"/>
      <c r="B1838" s="125"/>
      <c r="C1838" s="111" t="s">
        <v>269</v>
      </c>
      <c r="D1838" s="134">
        <f t="shared" si="114"/>
        <v>0</v>
      </c>
      <c r="E1838" s="22"/>
      <c r="F1838" s="22"/>
      <c r="G1838" s="22"/>
      <c r="H1838" s="22"/>
      <c r="I1838" s="22"/>
      <c r="J1838" s="22"/>
      <c r="K1838" s="22"/>
      <c r="L1838" s="13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40"/>
      <c r="AA1838" s="19"/>
      <c r="AB1838" s="20"/>
      <c r="AC1838" s="19"/>
    </row>
    <row r="1839" spans="1:29" ht="21" hidden="1" x14ac:dyDescent="0.35">
      <c r="A1839" s="57" t="s">
        <v>82</v>
      </c>
      <c r="B1839" s="57"/>
      <c r="C1839" s="112" t="s">
        <v>83</v>
      </c>
      <c r="D1839" s="134">
        <f t="shared" si="114"/>
        <v>0</v>
      </c>
      <c r="E1839" s="22"/>
      <c r="F1839" s="22"/>
      <c r="G1839" s="22"/>
      <c r="H1839" s="22"/>
      <c r="I1839" s="22"/>
      <c r="J1839" s="22"/>
      <c r="K1839" s="22"/>
      <c r="L1839" s="13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40"/>
      <c r="AA1839" s="19"/>
      <c r="AB1839" s="20"/>
      <c r="AC1839" s="19"/>
    </row>
    <row r="1840" spans="1:29" ht="21" hidden="1" x14ac:dyDescent="0.35">
      <c r="A1840" s="57" t="s">
        <v>112</v>
      </c>
      <c r="B1840" s="57"/>
      <c r="C1840" s="112" t="s">
        <v>113</v>
      </c>
      <c r="D1840" s="134">
        <f t="shared" si="114"/>
        <v>0</v>
      </c>
      <c r="E1840" s="22"/>
      <c r="F1840" s="22"/>
      <c r="G1840" s="22"/>
      <c r="H1840" s="22"/>
      <c r="I1840" s="22"/>
      <c r="J1840" s="22"/>
      <c r="K1840" s="22"/>
      <c r="L1840" s="13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40"/>
      <c r="AA1840" s="19"/>
      <c r="AB1840" s="20"/>
      <c r="AC1840" s="19"/>
    </row>
    <row r="1841" spans="1:29" ht="21" hidden="1" x14ac:dyDescent="0.35">
      <c r="A1841" s="57" t="s">
        <v>122</v>
      </c>
      <c r="B1841" s="57"/>
      <c r="C1841" s="112" t="s">
        <v>123</v>
      </c>
      <c r="D1841" s="134">
        <f t="shared" si="114"/>
        <v>0</v>
      </c>
      <c r="E1841" s="22"/>
      <c r="F1841" s="22"/>
      <c r="G1841" s="22"/>
      <c r="H1841" s="22"/>
      <c r="I1841" s="22"/>
      <c r="J1841" s="22"/>
      <c r="K1841" s="22"/>
      <c r="L1841" s="13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40"/>
      <c r="AA1841" s="19"/>
      <c r="AB1841" s="20"/>
      <c r="AC1841" s="19"/>
    </row>
    <row r="1842" spans="1:29" ht="21" hidden="1" x14ac:dyDescent="0.35">
      <c r="A1842" s="57" t="s">
        <v>136</v>
      </c>
      <c r="B1842" s="57"/>
      <c r="C1842" s="112" t="s">
        <v>137</v>
      </c>
      <c r="D1842" s="134">
        <f t="shared" si="114"/>
        <v>0</v>
      </c>
      <c r="E1842" s="22"/>
      <c r="F1842" s="22"/>
      <c r="G1842" s="22"/>
      <c r="H1842" s="22"/>
      <c r="I1842" s="22"/>
      <c r="J1842" s="22"/>
      <c r="K1842" s="22"/>
      <c r="L1842" s="13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40"/>
      <c r="AA1842" s="19"/>
      <c r="AB1842" s="20"/>
      <c r="AC1842" s="19"/>
    </row>
    <row r="1843" spans="1:29" ht="21" hidden="1" x14ac:dyDescent="0.35">
      <c r="A1843" s="57" t="s">
        <v>138</v>
      </c>
      <c r="B1843" s="57"/>
      <c r="C1843" s="115" t="s">
        <v>139</v>
      </c>
      <c r="D1843" s="134">
        <f t="shared" si="114"/>
        <v>0</v>
      </c>
      <c r="E1843" s="22"/>
      <c r="F1843" s="22"/>
      <c r="G1843" s="22"/>
      <c r="H1843" s="22"/>
      <c r="I1843" s="22"/>
      <c r="J1843" s="22"/>
      <c r="K1843" s="22"/>
      <c r="L1843" s="13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40"/>
      <c r="AA1843" s="19"/>
      <c r="AB1843" s="20"/>
      <c r="AC1843" s="19"/>
    </row>
    <row r="1844" spans="1:29" ht="21" hidden="1" x14ac:dyDescent="0.35">
      <c r="A1844" s="57" t="s">
        <v>80</v>
      </c>
      <c r="B1844" s="57"/>
      <c r="C1844" s="112" t="s">
        <v>81</v>
      </c>
      <c r="D1844" s="134">
        <f t="shared" si="114"/>
        <v>0</v>
      </c>
      <c r="E1844" s="22"/>
      <c r="F1844" s="22"/>
      <c r="G1844" s="22"/>
      <c r="H1844" s="22"/>
      <c r="I1844" s="22"/>
      <c r="J1844" s="22"/>
      <c r="K1844" s="22"/>
      <c r="L1844" s="13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40"/>
      <c r="AA1844" s="19"/>
      <c r="AB1844" s="20"/>
      <c r="AC1844" s="19"/>
    </row>
    <row r="1845" spans="1:29" ht="21" hidden="1" x14ac:dyDescent="0.35">
      <c r="A1845" s="57"/>
      <c r="B1845" s="57"/>
      <c r="C1845" s="118" t="s">
        <v>263</v>
      </c>
      <c r="D1845" s="134">
        <f t="shared" si="114"/>
        <v>0</v>
      </c>
      <c r="E1845" s="22"/>
      <c r="F1845" s="22"/>
      <c r="G1845" s="22"/>
      <c r="H1845" s="22"/>
      <c r="I1845" s="22"/>
      <c r="J1845" s="22"/>
      <c r="K1845" s="22"/>
      <c r="L1845" s="13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40"/>
      <c r="AA1845" s="19"/>
      <c r="AB1845" s="20"/>
      <c r="AC1845" s="19"/>
    </row>
    <row r="1846" spans="1:29" ht="21" hidden="1" x14ac:dyDescent="0.35">
      <c r="A1846" s="57" t="s">
        <v>16</v>
      </c>
      <c r="B1846" s="57"/>
      <c r="C1846" s="112" t="s">
        <v>17</v>
      </c>
      <c r="D1846" s="134">
        <f t="shared" si="114"/>
        <v>0</v>
      </c>
      <c r="E1846" s="22"/>
      <c r="F1846" s="22"/>
      <c r="G1846" s="22"/>
      <c r="H1846" s="22"/>
      <c r="I1846" s="22"/>
      <c r="J1846" s="22"/>
      <c r="K1846" s="22"/>
      <c r="L1846" s="13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40"/>
      <c r="AA1846" s="19"/>
      <c r="AB1846" s="20"/>
      <c r="AC1846" s="19"/>
    </row>
    <row r="1847" spans="1:29" ht="21" hidden="1" x14ac:dyDescent="0.35">
      <c r="A1847" s="57" t="s">
        <v>18</v>
      </c>
      <c r="B1847" s="57"/>
      <c r="C1847" s="112" t="s">
        <v>19</v>
      </c>
      <c r="D1847" s="134">
        <f t="shared" si="114"/>
        <v>0</v>
      </c>
      <c r="E1847" s="22"/>
      <c r="F1847" s="22"/>
      <c r="G1847" s="22"/>
      <c r="H1847" s="22"/>
      <c r="I1847" s="22"/>
      <c r="J1847" s="22"/>
      <c r="K1847" s="22"/>
      <c r="L1847" s="13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40"/>
      <c r="AA1847" s="19"/>
      <c r="AB1847" s="20"/>
      <c r="AC1847" s="19"/>
    </row>
    <row r="1848" spans="1:29" ht="21" hidden="1" x14ac:dyDescent="0.35">
      <c r="A1848" s="57" t="s">
        <v>20</v>
      </c>
      <c r="B1848" s="57"/>
      <c r="C1848" s="112" t="s">
        <v>21</v>
      </c>
      <c r="D1848" s="134">
        <f>SUM(E1848:O1848)</f>
        <v>0</v>
      </c>
      <c r="E1848" s="22"/>
      <c r="F1848" s="22"/>
      <c r="G1848" s="22"/>
      <c r="H1848" s="22"/>
      <c r="I1848" s="22"/>
      <c r="J1848" s="22"/>
      <c r="K1848" s="22"/>
      <c r="L1848" s="13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40"/>
      <c r="AA1848" s="19"/>
      <c r="AB1848" s="20"/>
      <c r="AC1848" s="19"/>
    </row>
    <row r="1849" spans="1:29" ht="21" hidden="1" x14ac:dyDescent="0.35">
      <c r="A1849" s="57" t="s">
        <v>22</v>
      </c>
      <c r="B1849" s="57"/>
      <c r="C1849" s="112" t="s">
        <v>23</v>
      </c>
      <c r="D1849" s="134">
        <f>SUM(E1849:O1849)</f>
        <v>0</v>
      </c>
      <c r="E1849" s="22"/>
      <c r="F1849" s="22"/>
      <c r="G1849" s="22"/>
      <c r="H1849" s="22"/>
      <c r="I1849" s="22"/>
      <c r="J1849" s="22"/>
      <c r="K1849" s="22"/>
      <c r="L1849" s="13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40"/>
      <c r="AA1849" s="19"/>
      <c r="AB1849" s="20"/>
      <c r="AC1849" s="19"/>
    </row>
    <row r="1850" spans="1:29" ht="21" hidden="1" x14ac:dyDescent="0.35">
      <c r="A1850" s="57" t="s">
        <v>24</v>
      </c>
      <c r="B1850" s="57"/>
      <c r="C1850" s="112" t="s">
        <v>25</v>
      </c>
      <c r="D1850" s="134">
        <f>SUM(E1850:O1850)</f>
        <v>0</v>
      </c>
      <c r="E1850" s="22"/>
      <c r="F1850" s="22"/>
      <c r="G1850" s="22"/>
      <c r="H1850" s="22"/>
      <c r="I1850" s="22"/>
      <c r="J1850" s="22"/>
      <c r="K1850" s="22"/>
      <c r="L1850" s="13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40"/>
      <c r="AA1850" s="19"/>
      <c r="AB1850" s="20"/>
      <c r="AC1850" s="19"/>
    </row>
    <row r="1851" spans="1:29" ht="21" hidden="1" x14ac:dyDescent="0.35">
      <c r="A1851" s="57" t="s">
        <v>26</v>
      </c>
      <c r="B1851" s="57"/>
      <c r="C1851" s="112" t="s">
        <v>27</v>
      </c>
      <c r="D1851" s="134">
        <f>SUM(E1851:O1851)</f>
        <v>0</v>
      </c>
      <c r="E1851" s="22"/>
      <c r="F1851" s="22"/>
      <c r="G1851" s="22"/>
      <c r="H1851" s="22"/>
      <c r="I1851" s="22"/>
      <c r="J1851" s="22"/>
      <c r="K1851" s="22"/>
      <c r="L1851" s="13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40"/>
      <c r="AA1851" s="19"/>
      <c r="AB1851" s="20"/>
      <c r="AC1851" s="19"/>
    </row>
    <row r="1852" spans="1:29" ht="21" hidden="1" x14ac:dyDescent="0.35">
      <c r="A1852" s="57" t="s">
        <v>28</v>
      </c>
      <c r="B1852" s="57"/>
      <c r="C1852" s="112" t="s">
        <v>29</v>
      </c>
      <c r="D1852" s="134">
        <f>SUM(E1852:O1852)</f>
        <v>0</v>
      </c>
      <c r="E1852" s="22"/>
      <c r="F1852" s="22"/>
      <c r="G1852" s="22"/>
      <c r="H1852" s="22"/>
      <c r="I1852" s="22"/>
      <c r="J1852" s="22"/>
      <c r="K1852" s="22"/>
      <c r="L1852" s="13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40"/>
      <c r="AA1852" s="19"/>
      <c r="AB1852" s="20"/>
      <c r="AC1852" s="19"/>
    </row>
    <row r="1853" spans="1:29" ht="21" hidden="1" x14ac:dyDescent="0.35">
      <c r="A1853" s="57" t="s">
        <v>30</v>
      </c>
      <c r="B1853" s="57"/>
      <c r="C1853" s="112" t="s">
        <v>31</v>
      </c>
      <c r="D1853" s="134">
        <f>D1854</f>
        <v>0</v>
      </c>
      <c r="E1853" s="22"/>
      <c r="F1853" s="22"/>
      <c r="G1853" s="22"/>
      <c r="H1853" s="22"/>
      <c r="I1853" s="22"/>
      <c r="J1853" s="22"/>
      <c r="K1853" s="22"/>
      <c r="L1853" s="13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40"/>
      <c r="AA1853" s="19"/>
      <c r="AB1853" s="20"/>
      <c r="AC1853" s="19"/>
    </row>
    <row r="1854" spans="1:29" ht="21" hidden="1" x14ac:dyDescent="0.35">
      <c r="A1854" s="57" t="s">
        <v>32</v>
      </c>
      <c r="B1854" s="57"/>
      <c r="C1854" s="112" t="s">
        <v>33</v>
      </c>
      <c r="D1854" s="134">
        <f>SUM(E1854:O1854)</f>
        <v>0</v>
      </c>
      <c r="E1854" s="22"/>
      <c r="F1854" s="22"/>
      <c r="G1854" s="22"/>
      <c r="H1854" s="22"/>
      <c r="I1854" s="22"/>
      <c r="J1854" s="22"/>
      <c r="K1854" s="22"/>
      <c r="L1854" s="13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40"/>
      <c r="AA1854" s="19"/>
      <c r="AB1854" s="20"/>
      <c r="AC1854" s="19"/>
    </row>
    <row r="1855" spans="1:29" ht="21" hidden="1" x14ac:dyDescent="0.35">
      <c r="A1855" s="57" t="s">
        <v>34</v>
      </c>
      <c r="B1855" s="57"/>
      <c r="C1855" s="112" t="s">
        <v>35</v>
      </c>
      <c r="D1855" s="49"/>
      <c r="E1855" s="49"/>
      <c r="F1855" s="49"/>
      <c r="G1855" s="49"/>
      <c r="H1855" s="49"/>
      <c r="I1855" s="49"/>
      <c r="J1855" s="49"/>
      <c r="K1855" s="49"/>
      <c r="L1855" s="52"/>
    </row>
    <row r="1856" spans="1:29" ht="21" hidden="1" x14ac:dyDescent="0.35">
      <c r="A1856" s="57" t="s">
        <v>36</v>
      </c>
      <c r="B1856" s="57"/>
      <c r="C1856" s="112" t="s">
        <v>37</v>
      </c>
      <c r="D1856" s="49"/>
      <c r="E1856" s="49"/>
      <c r="F1856" s="49"/>
      <c r="G1856" s="49"/>
      <c r="H1856" s="49"/>
      <c r="I1856" s="49"/>
      <c r="J1856" s="49"/>
      <c r="K1856" s="49"/>
      <c r="L1856" s="52"/>
    </row>
    <row r="1857" spans="1:24" ht="21" hidden="1" x14ac:dyDescent="0.35">
      <c r="A1857" s="57" t="s">
        <v>38</v>
      </c>
      <c r="B1857" s="57"/>
      <c r="C1857" s="112" t="s">
        <v>39</v>
      </c>
      <c r="D1857" s="49"/>
      <c r="E1857" s="49"/>
      <c r="F1857" s="49"/>
      <c r="G1857" s="49"/>
      <c r="H1857" s="49"/>
      <c r="I1857" s="49"/>
      <c r="J1857" s="49"/>
      <c r="K1857" s="49"/>
      <c r="L1857" s="52"/>
    </row>
    <row r="1858" spans="1:24" ht="21" hidden="1" x14ac:dyDescent="0.35">
      <c r="A1858" s="57" t="s">
        <v>40</v>
      </c>
      <c r="B1858" s="57"/>
      <c r="C1858" s="112" t="s">
        <v>41</v>
      </c>
      <c r="D1858" s="49"/>
      <c r="E1858" s="49"/>
      <c r="F1858" s="49"/>
      <c r="G1858" s="49"/>
      <c r="H1858" s="49"/>
      <c r="I1858" s="49"/>
      <c r="J1858" s="49"/>
      <c r="K1858" s="49"/>
      <c r="L1858" s="52"/>
    </row>
    <row r="1859" spans="1:24" ht="21" hidden="1" x14ac:dyDescent="0.35">
      <c r="A1859" s="57" t="s">
        <v>42</v>
      </c>
      <c r="B1859" s="57"/>
      <c r="C1859" s="112" t="s">
        <v>43</v>
      </c>
      <c r="D1859" s="49"/>
      <c r="E1859" s="49"/>
      <c r="F1859" s="49"/>
      <c r="G1859" s="49"/>
      <c r="H1859" s="49"/>
      <c r="I1859" s="49"/>
      <c r="J1859" s="49"/>
      <c r="K1859" s="49"/>
      <c r="L1859" s="52"/>
    </row>
    <row r="1860" spans="1:24" ht="21" hidden="1" x14ac:dyDescent="0.35">
      <c r="A1860" s="57" t="s">
        <v>44</v>
      </c>
      <c r="B1860" s="57"/>
      <c r="C1860" s="112" t="s">
        <v>45</v>
      </c>
      <c r="D1860" s="49"/>
      <c r="E1860" s="49"/>
      <c r="F1860" s="49"/>
      <c r="G1860" s="49"/>
      <c r="H1860" s="49"/>
      <c r="I1860" s="49"/>
      <c r="J1860" s="49"/>
      <c r="K1860" s="49"/>
      <c r="L1860" s="52"/>
    </row>
    <row r="1861" spans="1:24" ht="21" hidden="1" x14ac:dyDescent="0.35">
      <c r="A1861" s="57" t="s">
        <v>46</v>
      </c>
      <c r="B1861" s="57"/>
      <c r="C1861" s="112" t="s">
        <v>47</v>
      </c>
      <c r="D1861" s="49"/>
      <c r="E1861" s="49"/>
      <c r="F1861" s="49"/>
      <c r="G1861" s="49"/>
      <c r="H1861" s="49"/>
      <c r="I1861" s="49"/>
      <c r="J1861" s="49"/>
      <c r="K1861" s="49"/>
      <c r="L1861" s="52"/>
    </row>
    <row r="1862" spans="1:24" ht="21" hidden="1" x14ac:dyDescent="0.35">
      <c r="A1862" s="57" t="s">
        <v>48</v>
      </c>
      <c r="B1862" s="57"/>
      <c r="C1862" s="112" t="s">
        <v>49</v>
      </c>
      <c r="D1862" s="49"/>
      <c r="E1862" s="192"/>
      <c r="F1862" s="192"/>
      <c r="G1862" s="49"/>
      <c r="H1862" s="49"/>
      <c r="I1862" s="49"/>
      <c r="J1862" s="49"/>
      <c r="K1862" s="49"/>
      <c r="L1862" s="52"/>
    </row>
    <row r="1863" spans="1:24" ht="21" hidden="1" x14ac:dyDescent="0.35">
      <c r="A1863" s="57" t="s">
        <v>50</v>
      </c>
      <c r="B1863" s="57"/>
      <c r="C1863" s="112" t="s">
        <v>51</v>
      </c>
      <c r="D1863" s="49"/>
      <c r="E1863" s="133"/>
      <c r="F1863" s="133"/>
      <c r="G1863" s="133"/>
      <c r="H1863" s="133"/>
      <c r="I1863" s="133"/>
      <c r="J1863" s="133"/>
      <c r="K1863" s="133"/>
      <c r="L1863" s="71"/>
      <c r="M1863" s="70"/>
      <c r="N1863" s="70"/>
      <c r="O1863" s="70"/>
    </row>
    <row r="1864" spans="1:24" ht="21" hidden="1" x14ac:dyDescent="0.35">
      <c r="A1864" s="57" t="s">
        <v>52</v>
      </c>
      <c r="B1864" s="57"/>
      <c r="C1864" s="112" t="s">
        <v>53</v>
      </c>
      <c r="D1864" s="134"/>
      <c r="E1864" s="22"/>
      <c r="F1864" s="22"/>
      <c r="G1864" s="22"/>
      <c r="H1864" s="22"/>
      <c r="I1864" s="22"/>
      <c r="J1864" s="22"/>
      <c r="K1864" s="22"/>
      <c r="L1864" s="72"/>
      <c r="M1864" s="72"/>
      <c r="N1864" s="72"/>
      <c r="O1864" s="72"/>
      <c r="P1864" s="72"/>
      <c r="Q1864" s="72"/>
      <c r="R1864" s="72"/>
      <c r="S1864" s="72"/>
      <c r="T1864" s="72"/>
      <c r="U1864" s="72"/>
      <c r="V1864" s="72"/>
      <c r="W1864" s="72"/>
      <c r="X1864" s="72"/>
    </row>
    <row r="1865" spans="1:24" ht="21" hidden="1" x14ac:dyDescent="0.35">
      <c r="A1865" s="57" t="s">
        <v>54</v>
      </c>
      <c r="B1865" s="57"/>
      <c r="C1865" s="112" t="s">
        <v>55</v>
      </c>
      <c r="D1865" s="134"/>
      <c r="E1865" s="22"/>
      <c r="F1865" s="22"/>
      <c r="G1865" s="22"/>
      <c r="H1865" s="22"/>
      <c r="I1865" s="22"/>
      <c r="J1865" s="22"/>
      <c r="K1865" s="22"/>
      <c r="L1865" s="72"/>
      <c r="M1865" s="72"/>
      <c r="N1865" s="72"/>
      <c r="O1865" s="72"/>
      <c r="P1865" s="72"/>
      <c r="Q1865" s="72"/>
      <c r="R1865" s="72"/>
      <c r="S1865" s="72"/>
      <c r="T1865" s="72"/>
      <c r="U1865" s="72"/>
      <c r="V1865" s="72"/>
      <c r="W1865" s="72"/>
      <c r="X1865" s="72"/>
    </row>
    <row r="1866" spans="1:24" ht="21" hidden="1" x14ac:dyDescent="0.35">
      <c r="A1866" s="57" t="s">
        <v>56</v>
      </c>
      <c r="B1866" s="57"/>
      <c r="C1866" s="112" t="s">
        <v>57</v>
      </c>
      <c r="D1866" s="134"/>
      <c r="E1866" s="22"/>
      <c r="F1866" s="22"/>
      <c r="G1866" s="22"/>
      <c r="H1866" s="22"/>
      <c r="I1866" s="22"/>
      <c r="J1866" s="22"/>
      <c r="K1866" s="22"/>
      <c r="L1866" s="72"/>
      <c r="M1866" s="72"/>
      <c r="N1866" s="72"/>
      <c r="O1866" s="72"/>
      <c r="P1866" s="72"/>
      <c r="Q1866" s="72"/>
      <c r="R1866" s="72"/>
      <c r="S1866" s="72"/>
      <c r="T1866" s="72"/>
      <c r="U1866" s="72"/>
      <c r="V1866" s="72"/>
      <c r="W1866" s="72"/>
      <c r="X1866" s="72"/>
    </row>
    <row r="1867" spans="1:24" ht="21" hidden="1" x14ac:dyDescent="0.35">
      <c r="A1867" s="57" t="s">
        <v>58</v>
      </c>
      <c r="B1867" s="57"/>
      <c r="C1867" s="112" t="s">
        <v>59</v>
      </c>
      <c r="D1867" s="49"/>
      <c r="E1867" s="49"/>
      <c r="F1867" s="49"/>
      <c r="G1867" s="49"/>
      <c r="H1867" s="49"/>
      <c r="I1867" s="49"/>
      <c r="J1867" s="49"/>
      <c r="K1867" s="49"/>
      <c r="L1867" s="52"/>
    </row>
    <row r="1868" spans="1:24" ht="21" hidden="1" x14ac:dyDescent="0.35">
      <c r="A1868" s="57" t="s">
        <v>60</v>
      </c>
      <c r="B1868" s="57"/>
      <c r="C1868" s="112" t="s">
        <v>61</v>
      </c>
      <c r="D1868" s="49"/>
      <c r="E1868" s="49"/>
      <c r="F1868" s="49"/>
      <c r="G1868" s="49"/>
      <c r="H1868" s="49"/>
      <c r="I1868" s="49"/>
      <c r="J1868" s="49"/>
      <c r="K1868" s="49"/>
      <c r="L1868" s="52"/>
    </row>
    <row r="1869" spans="1:24" ht="21" hidden="1" x14ac:dyDescent="0.35">
      <c r="A1869" s="57" t="s">
        <v>62</v>
      </c>
      <c r="B1869" s="57"/>
      <c r="C1869" s="112" t="s">
        <v>63</v>
      </c>
      <c r="D1869" s="49"/>
      <c r="E1869" s="49"/>
      <c r="F1869" s="49"/>
      <c r="G1869" s="49"/>
      <c r="H1869" s="49"/>
      <c r="I1869" s="49"/>
      <c r="J1869" s="49"/>
      <c r="K1869" s="49"/>
      <c r="L1869" s="52"/>
    </row>
    <row r="1870" spans="1:24" ht="21" hidden="1" x14ac:dyDescent="0.35">
      <c r="A1870" s="57" t="s">
        <v>64</v>
      </c>
      <c r="B1870" s="57"/>
      <c r="C1870" s="112" t="s">
        <v>65</v>
      </c>
      <c r="D1870" s="49"/>
      <c r="E1870" s="49"/>
      <c r="F1870" s="49"/>
      <c r="G1870" s="49"/>
      <c r="H1870" s="49"/>
      <c r="I1870" s="49"/>
      <c r="J1870" s="49"/>
      <c r="K1870" s="49"/>
      <c r="L1870" s="52"/>
    </row>
    <row r="1871" spans="1:24" ht="21" hidden="1" x14ac:dyDescent="0.35">
      <c r="A1871" s="57" t="s">
        <v>66</v>
      </c>
      <c r="B1871" s="57"/>
      <c r="C1871" s="112" t="s">
        <v>67</v>
      </c>
      <c r="D1871" s="49"/>
      <c r="E1871" s="49"/>
      <c r="F1871" s="49"/>
      <c r="G1871" s="49"/>
      <c r="H1871" s="49"/>
      <c r="I1871" s="49"/>
      <c r="J1871" s="49"/>
      <c r="K1871" s="49"/>
      <c r="L1871" s="52"/>
    </row>
    <row r="1872" spans="1:24" ht="21" hidden="1" x14ac:dyDescent="0.35">
      <c r="A1872" s="57" t="s">
        <v>68</v>
      </c>
      <c r="B1872" s="57"/>
      <c r="C1872" s="112" t="s">
        <v>69</v>
      </c>
      <c r="D1872" s="49"/>
      <c r="E1872" s="49"/>
      <c r="F1872" s="49"/>
      <c r="G1872" s="49"/>
      <c r="H1872" s="49"/>
      <c r="I1872" s="49"/>
      <c r="J1872" s="49"/>
      <c r="K1872" s="49"/>
      <c r="L1872" s="52"/>
    </row>
    <row r="1873" spans="1:12" ht="21" hidden="1" x14ac:dyDescent="0.35">
      <c r="A1873" s="57" t="s">
        <v>70</v>
      </c>
      <c r="B1873" s="57"/>
      <c r="C1873" s="112" t="s">
        <v>71</v>
      </c>
      <c r="D1873" s="49"/>
      <c r="E1873" s="49"/>
      <c r="F1873" s="49"/>
      <c r="G1873" s="49"/>
      <c r="H1873" s="49"/>
      <c r="I1873" s="49"/>
      <c r="J1873" s="49"/>
      <c r="K1873" s="49"/>
      <c r="L1873" s="52"/>
    </row>
    <row r="1874" spans="1:12" ht="21" hidden="1" x14ac:dyDescent="0.35">
      <c r="A1874" s="57" t="s">
        <v>72</v>
      </c>
      <c r="B1874" s="57"/>
      <c r="C1874" s="112" t="s">
        <v>73</v>
      </c>
      <c r="D1874" s="49"/>
      <c r="E1874" s="49"/>
      <c r="F1874" s="49"/>
      <c r="G1874" s="49"/>
      <c r="H1874" s="49"/>
      <c r="I1874" s="49"/>
      <c r="J1874" s="49"/>
      <c r="K1874" s="49"/>
      <c r="L1874" s="52"/>
    </row>
    <row r="1875" spans="1:12" ht="21" hidden="1" x14ac:dyDescent="0.35">
      <c r="A1875" s="57" t="s">
        <v>74</v>
      </c>
      <c r="B1875" s="57"/>
      <c r="C1875" s="112" t="s">
        <v>75</v>
      </c>
      <c r="D1875" s="49"/>
      <c r="E1875" s="49"/>
      <c r="F1875" s="49"/>
      <c r="G1875" s="49"/>
      <c r="H1875" s="49"/>
      <c r="I1875" s="49"/>
      <c r="J1875" s="49"/>
      <c r="K1875" s="49"/>
      <c r="L1875" s="52"/>
    </row>
    <row r="1876" spans="1:12" ht="21" hidden="1" x14ac:dyDescent="0.35">
      <c r="A1876" s="57" t="s">
        <v>76</v>
      </c>
      <c r="B1876" s="57"/>
      <c r="C1876" s="112" t="s">
        <v>77</v>
      </c>
      <c r="D1876" s="49"/>
      <c r="E1876" s="49"/>
      <c r="F1876" s="49"/>
      <c r="G1876" s="49"/>
      <c r="H1876" s="49"/>
      <c r="I1876" s="49"/>
      <c r="J1876" s="49"/>
      <c r="K1876" s="49"/>
      <c r="L1876" s="52"/>
    </row>
    <row r="1877" spans="1:12" ht="21" hidden="1" x14ac:dyDescent="0.35">
      <c r="A1877" s="57" t="s">
        <v>78</v>
      </c>
      <c r="B1877" s="57"/>
      <c r="C1877" s="112" t="s">
        <v>79</v>
      </c>
      <c r="D1877" s="49"/>
      <c r="E1877" s="49"/>
      <c r="F1877" s="49"/>
      <c r="G1877" s="49"/>
      <c r="H1877" s="49"/>
      <c r="I1877" s="49"/>
      <c r="J1877" s="49"/>
      <c r="K1877" s="49"/>
      <c r="L1877" s="52"/>
    </row>
    <row r="1878" spans="1:12" ht="21" hidden="1" x14ac:dyDescent="0.35">
      <c r="A1878" s="57" t="s">
        <v>80</v>
      </c>
      <c r="B1878" s="57"/>
      <c r="C1878" s="112" t="s">
        <v>81</v>
      </c>
      <c r="D1878" s="49"/>
      <c r="E1878" s="49"/>
      <c r="F1878" s="49"/>
      <c r="G1878" s="49"/>
      <c r="H1878" s="49"/>
      <c r="I1878" s="49"/>
      <c r="J1878" s="49"/>
      <c r="K1878" s="49"/>
      <c r="L1878" s="52"/>
    </row>
    <row r="1879" spans="1:12" ht="21" hidden="1" x14ac:dyDescent="0.35">
      <c r="A1879" s="57" t="s">
        <v>82</v>
      </c>
      <c r="B1879" s="57"/>
      <c r="C1879" s="112" t="s">
        <v>83</v>
      </c>
      <c r="D1879" s="49"/>
      <c r="E1879" s="49"/>
      <c r="F1879" s="49"/>
      <c r="G1879" s="49"/>
      <c r="H1879" s="49"/>
      <c r="I1879" s="49"/>
      <c r="J1879" s="49"/>
      <c r="K1879" s="49"/>
      <c r="L1879" s="52"/>
    </row>
    <row r="1880" spans="1:12" ht="21" hidden="1" x14ac:dyDescent="0.35">
      <c r="A1880" s="57" t="s">
        <v>84</v>
      </c>
      <c r="B1880" s="57"/>
      <c r="C1880" s="112" t="s">
        <v>85</v>
      </c>
      <c r="D1880" s="49"/>
      <c r="E1880" s="49"/>
      <c r="F1880" s="49"/>
      <c r="G1880" s="49"/>
      <c r="H1880" s="49"/>
      <c r="I1880" s="49"/>
      <c r="J1880" s="49"/>
      <c r="K1880" s="49"/>
      <c r="L1880" s="52"/>
    </row>
    <row r="1881" spans="1:12" ht="21" hidden="1" x14ac:dyDescent="0.35">
      <c r="A1881" s="57" t="s">
        <v>86</v>
      </c>
      <c r="B1881" s="57"/>
      <c r="C1881" s="112" t="s">
        <v>87</v>
      </c>
      <c r="D1881" s="49"/>
      <c r="E1881" s="49"/>
      <c r="F1881" s="49"/>
      <c r="G1881" s="49"/>
      <c r="H1881" s="49"/>
      <c r="I1881" s="49"/>
      <c r="J1881" s="49"/>
      <c r="K1881" s="49"/>
      <c r="L1881" s="52"/>
    </row>
    <row r="1882" spans="1:12" ht="21" hidden="1" x14ac:dyDescent="0.35">
      <c r="A1882" s="57" t="s">
        <v>88</v>
      </c>
      <c r="B1882" s="57"/>
      <c r="C1882" s="112" t="s">
        <v>89</v>
      </c>
      <c r="D1882" s="49"/>
      <c r="E1882" s="49"/>
      <c r="F1882" s="49"/>
      <c r="G1882" s="49"/>
      <c r="H1882" s="49"/>
      <c r="I1882" s="49"/>
      <c r="J1882" s="49"/>
      <c r="K1882" s="49"/>
      <c r="L1882" s="52"/>
    </row>
    <row r="1883" spans="1:12" ht="21" hidden="1" x14ac:dyDescent="0.35">
      <c r="A1883" s="57" t="s">
        <v>90</v>
      </c>
      <c r="B1883" s="57"/>
      <c r="C1883" s="112" t="s">
        <v>91</v>
      </c>
      <c r="D1883" s="49"/>
      <c r="E1883" s="49"/>
      <c r="F1883" s="49"/>
      <c r="G1883" s="49"/>
      <c r="H1883" s="49"/>
      <c r="I1883" s="49"/>
      <c r="J1883" s="49"/>
      <c r="K1883" s="49"/>
      <c r="L1883" s="52"/>
    </row>
    <row r="1884" spans="1:12" ht="21" hidden="1" x14ac:dyDescent="0.35">
      <c r="A1884" s="57" t="s">
        <v>92</v>
      </c>
      <c r="B1884" s="57"/>
      <c r="C1884" s="112" t="s">
        <v>93</v>
      </c>
      <c r="D1884" s="49"/>
      <c r="E1884" s="49"/>
      <c r="F1884" s="49"/>
      <c r="G1884" s="49"/>
      <c r="H1884" s="49"/>
      <c r="I1884" s="49"/>
      <c r="J1884" s="49"/>
      <c r="K1884" s="49"/>
      <c r="L1884" s="52"/>
    </row>
    <row r="1885" spans="1:12" ht="21" hidden="1" x14ac:dyDescent="0.35">
      <c r="A1885" s="57" t="s">
        <v>94</v>
      </c>
      <c r="B1885" s="57"/>
      <c r="C1885" s="112" t="s">
        <v>95</v>
      </c>
      <c r="D1885" s="49"/>
      <c r="E1885" s="49"/>
      <c r="F1885" s="49"/>
      <c r="G1885" s="49"/>
      <c r="H1885" s="49"/>
      <c r="I1885" s="49"/>
      <c r="J1885" s="49"/>
      <c r="K1885" s="49"/>
      <c r="L1885" s="52"/>
    </row>
    <row r="1886" spans="1:12" ht="21" hidden="1" x14ac:dyDescent="0.35">
      <c r="A1886" s="57" t="s">
        <v>96</v>
      </c>
      <c r="B1886" s="57"/>
      <c r="C1886" s="112" t="s">
        <v>97</v>
      </c>
      <c r="D1886" s="49"/>
      <c r="E1886" s="49"/>
      <c r="F1886" s="49"/>
      <c r="G1886" s="49"/>
      <c r="H1886" s="49"/>
      <c r="I1886" s="49"/>
      <c r="J1886" s="49"/>
      <c r="K1886" s="49"/>
      <c r="L1886" s="52"/>
    </row>
    <row r="1887" spans="1:12" ht="21" hidden="1" x14ac:dyDescent="0.35">
      <c r="A1887" s="57" t="s">
        <v>98</v>
      </c>
      <c r="B1887" s="57"/>
      <c r="C1887" s="112" t="s">
        <v>99</v>
      </c>
      <c r="D1887" s="49"/>
      <c r="E1887" s="49"/>
      <c r="F1887" s="49"/>
      <c r="G1887" s="49"/>
      <c r="H1887" s="49"/>
      <c r="I1887" s="49"/>
      <c r="J1887" s="49"/>
      <c r="K1887" s="49"/>
      <c r="L1887" s="52"/>
    </row>
    <row r="1888" spans="1:12" ht="21" hidden="1" x14ac:dyDescent="0.35">
      <c r="A1888" s="57" t="s">
        <v>100</v>
      </c>
      <c r="B1888" s="57"/>
      <c r="C1888" s="112" t="s">
        <v>101</v>
      </c>
      <c r="D1888" s="49"/>
      <c r="E1888" s="49"/>
      <c r="F1888" s="49"/>
      <c r="G1888" s="49"/>
      <c r="H1888" s="49"/>
      <c r="I1888" s="49"/>
      <c r="J1888" s="49"/>
      <c r="K1888" s="49"/>
      <c r="L1888" s="52"/>
    </row>
    <row r="1889" spans="1:12" ht="21" hidden="1" x14ac:dyDescent="0.35">
      <c r="A1889" s="57" t="s">
        <v>102</v>
      </c>
      <c r="B1889" s="57"/>
      <c r="C1889" s="112" t="s">
        <v>103</v>
      </c>
      <c r="D1889" s="49"/>
      <c r="E1889" s="49"/>
      <c r="F1889" s="49"/>
      <c r="G1889" s="49"/>
      <c r="H1889" s="49"/>
      <c r="I1889" s="49"/>
      <c r="J1889" s="49"/>
      <c r="K1889" s="49"/>
      <c r="L1889" s="52"/>
    </row>
    <row r="1890" spans="1:12" ht="21" hidden="1" x14ac:dyDescent="0.35">
      <c r="A1890" s="57" t="s">
        <v>104</v>
      </c>
      <c r="B1890" s="57"/>
      <c r="C1890" s="112" t="s">
        <v>105</v>
      </c>
      <c r="D1890" s="49"/>
      <c r="E1890" s="49"/>
      <c r="F1890" s="49"/>
      <c r="G1890" s="49"/>
      <c r="H1890" s="49"/>
      <c r="I1890" s="49"/>
      <c r="J1890" s="49"/>
      <c r="K1890" s="49"/>
      <c r="L1890" s="52"/>
    </row>
    <row r="1891" spans="1:12" ht="21" hidden="1" x14ac:dyDescent="0.35">
      <c r="A1891" s="57" t="s">
        <v>106</v>
      </c>
      <c r="B1891" s="57"/>
      <c r="C1891" s="112" t="s">
        <v>107</v>
      </c>
      <c r="D1891" s="49"/>
      <c r="E1891" s="49"/>
      <c r="F1891" s="49"/>
      <c r="G1891" s="49"/>
      <c r="H1891" s="49"/>
      <c r="I1891" s="49"/>
      <c r="J1891" s="49"/>
      <c r="K1891" s="49"/>
      <c r="L1891" s="52"/>
    </row>
    <row r="1892" spans="1:12" ht="21" hidden="1" x14ac:dyDescent="0.35">
      <c r="A1892" s="57" t="s">
        <v>108</v>
      </c>
      <c r="B1892" s="57"/>
      <c r="C1892" s="112" t="s">
        <v>109</v>
      </c>
      <c r="D1892" s="49"/>
      <c r="E1892" s="49"/>
      <c r="F1892" s="49"/>
      <c r="G1892" s="49"/>
      <c r="H1892" s="49"/>
      <c r="I1892" s="49"/>
      <c r="J1892" s="49"/>
      <c r="K1892" s="49"/>
      <c r="L1892" s="52"/>
    </row>
    <row r="1893" spans="1:12" ht="21" hidden="1" x14ac:dyDescent="0.35">
      <c r="A1893" s="57" t="s">
        <v>110</v>
      </c>
      <c r="B1893" s="57"/>
      <c r="C1893" s="112" t="s">
        <v>111</v>
      </c>
      <c r="D1893" s="49"/>
      <c r="E1893" s="49"/>
      <c r="F1893" s="49"/>
      <c r="G1893" s="49"/>
      <c r="H1893" s="49"/>
      <c r="I1893" s="49"/>
      <c r="J1893" s="49"/>
      <c r="K1893" s="49"/>
      <c r="L1893" s="52"/>
    </row>
    <row r="1894" spans="1:12" ht="21" hidden="1" x14ac:dyDescent="0.35">
      <c r="A1894" s="57" t="s">
        <v>112</v>
      </c>
      <c r="B1894" s="57"/>
      <c r="C1894" s="112" t="s">
        <v>113</v>
      </c>
      <c r="D1894" s="49"/>
      <c r="E1894" s="49"/>
      <c r="F1894" s="49"/>
      <c r="G1894" s="49"/>
      <c r="H1894" s="49"/>
      <c r="I1894" s="49"/>
      <c r="J1894" s="49"/>
      <c r="K1894" s="49"/>
      <c r="L1894" s="52"/>
    </row>
    <row r="1895" spans="1:12" ht="21" hidden="1" x14ac:dyDescent="0.35">
      <c r="A1895" s="57" t="s">
        <v>114</v>
      </c>
      <c r="B1895" s="57"/>
      <c r="C1895" s="112" t="s">
        <v>115</v>
      </c>
      <c r="D1895" s="49"/>
      <c r="E1895" s="49"/>
      <c r="F1895" s="49"/>
      <c r="G1895" s="49"/>
      <c r="H1895" s="49"/>
      <c r="I1895" s="49"/>
      <c r="J1895" s="49"/>
      <c r="K1895" s="49"/>
      <c r="L1895" s="52"/>
    </row>
    <row r="1896" spans="1:12" ht="21" hidden="1" x14ac:dyDescent="0.35">
      <c r="A1896" s="57" t="s">
        <v>116</v>
      </c>
      <c r="B1896" s="57"/>
      <c r="C1896" s="112" t="s">
        <v>117</v>
      </c>
      <c r="D1896" s="49"/>
      <c r="E1896" s="49"/>
      <c r="F1896" s="49"/>
      <c r="G1896" s="49"/>
      <c r="H1896" s="49"/>
      <c r="I1896" s="49"/>
      <c r="J1896" s="49"/>
      <c r="K1896" s="49"/>
      <c r="L1896" s="52"/>
    </row>
    <row r="1897" spans="1:12" ht="21" hidden="1" x14ac:dyDescent="0.35">
      <c r="A1897" s="57" t="s">
        <v>118</v>
      </c>
      <c r="B1897" s="57"/>
      <c r="C1897" s="112" t="s">
        <v>119</v>
      </c>
      <c r="D1897" s="49"/>
      <c r="E1897" s="49"/>
      <c r="F1897" s="49"/>
      <c r="G1897" s="49"/>
      <c r="H1897" s="49"/>
      <c r="I1897" s="49"/>
      <c r="J1897" s="49"/>
      <c r="K1897" s="49"/>
      <c r="L1897" s="52"/>
    </row>
    <row r="1898" spans="1:12" ht="21" hidden="1" x14ac:dyDescent="0.35">
      <c r="A1898" s="57" t="s">
        <v>120</v>
      </c>
      <c r="B1898" s="57"/>
      <c r="C1898" s="112" t="s">
        <v>121</v>
      </c>
      <c r="D1898" s="49"/>
      <c r="E1898" s="49"/>
      <c r="F1898" s="49"/>
      <c r="G1898" s="49"/>
      <c r="H1898" s="49"/>
      <c r="I1898" s="49"/>
      <c r="J1898" s="49"/>
      <c r="K1898" s="49"/>
      <c r="L1898" s="52"/>
    </row>
    <row r="1899" spans="1:12" ht="21" hidden="1" x14ac:dyDescent="0.35">
      <c r="A1899" s="57" t="s">
        <v>122</v>
      </c>
      <c r="B1899" s="57"/>
      <c r="C1899" s="112" t="s">
        <v>123</v>
      </c>
      <c r="D1899" s="49"/>
      <c r="E1899" s="49"/>
      <c r="F1899" s="49"/>
      <c r="G1899" s="49"/>
      <c r="H1899" s="49"/>
      <c r="I1899" s="49"/>
      <c r="J1899" s="49"/>
      <c r="K1899" s="49"/>
      <c r="L1899" s="52"/>
    </row>
    <row r="1900" spans="1:12" ht="21" hidden="1" x14ac:dyDescent="0.35">
      <c r="A1900" s="57" t="s">
        <v>124</v>
      </c>
      <c r="B1900" s="57"/>
      <c r="C1900" s="112" t="s">
        <v>125</v>
      </c>
      <c r="D1900" s="49"/>
      <c r="E1900" s="49"/>
      <c r="F1900" s="49"/>
      <c r="G1900" s="49"/>
      <c r="H1900" s="49"/>
      <c r="I1900" s="49"/>
      <c r="J1900" s="49"/>
      <c r="K1900" s="49"/>
      <c r="L1900" s="52"/>
    </row>
    <row r="1901" spans="1:12" ht="21" hidden="1" x14ac:dyDescent="0.35">
      <c r="A1901" s="57" t="s">
        <v>126</v>
      </c>
      <c r="B1901" s="57"/>
      <c r="C1901" s="112" t="s">
        <v>127</v>
      </c>
      <c r="D1901" s="49"/>
      <c r="E1901" s="49"/>
      <c r="F1901" s="49"/>
      <c r="G1901" s="49"/>
      <c r="H1901" s="49"/>
      <c r="I1901" s="49"/>
      <c r="J1901" s="49"/>
      <c r="K1901" s="49"/>
      <c r="L1901" s="52"/>
    </row>
    <row r="1902" spans="1:12" ht="21" hidden="1" x14ac:dyDescent="0.35">
      <c r="A1902" s="57" t="s">
        <v>128</v>
      </c>
      <c r="B1902" s="57"/>
      <c r="C1902" s="112" t="s">
        <v>129</v>
      </c>
      <c r="D1902" s="49"/>
      <c r="E1902" s="49"/>
      <c r="F1902" s="49"/>
      <c r="G1902" s="49"/>
      <c r="H1902" s="49"/>
      <c r="I1902" s="49"/>
      <c r="J1902" s="49"/>
      <c r="K1902" s="49"/>
      <c r="L1902" s="52"/>
    </row>
    <row r="1903" spans="1:12" ht="21" hidden="1" x14ac:dyDescent="0.35">
      <c r="A1903" s="57" t="s">
        <v>130</v>
      </c>
      <c r="B1903" s="57"/>
      <c r="C1903" s="112" t="s">
        <v>131</v>
      </c>
      <c r="D1903" s="49"/>
      <c r="E1903" s="49"/>
      <c r="F1903" s="49"/>
      <c r="G1903" s="49"/>
      <c r="H1903" s="49"/>
      <c r="I1903" s="49"/>
      <c r="J1903" s="49"/>
      <c r="K1903" s="49"/>
      <c r="L1903" s="52"/>
    </row>
    <row r="1904" spans="1:12" ht="21" hidden="1" x14ac:dyDescent="0.35">
      <c r="A1904" s="57" t="s">
        <v>132</v>
      </c>
      <c r="B1904" s="57"/>
      <c r="C1904" s="112" t="s">
        <v>133</v>
      </c>
      <c r="D1904" s="49"/>
      <c r="E1904" s="49"/>
      <c r="F1904" s="49"/>
      <c r="G1904" s="49"/>
      <c r="H1904" s="49"/>
      <c r="I1904" s="49"/>
      <c r="J1904" s="49"/>
      <c r="K1904" s="49"/>
      <c r="L1904" s="52"/>
    </row>
    <row r="1905" spans="1:12" ht="21" hidden="1" x14ac:dyDescent="0.35">
      <c r="A1905" s="57" t="s">
        <v>134</v>
      </c>
      <c r="B1905" s="57"/>
      <c r="C1905" s="112" t="s">
        <v>135</v>
      </c>
      <c r="D1905" s="49"/>
      <c r="E1905" s="49"/>
      <c r="F1905" s="49"/>
      <c r="G1905" s="49"/>
      <c r="H1905" s="49"/>
      <c r="I1905" s="49"/>
      <c r="J1905" s="49"/>
      <c r="K1905" s="49"/>
      <c r="L1905" s="52"/>
    </row>
    <row r="1906" spans="1:12" ht="21" hidden="1" x14ac:dyDescent="0.35">
      <c r="A1906" s="57" t="s">
        <v>136</v>
      </c>
      <c r="B1906" s="57"/>
      <c r="C1906" s="112" t="s">
        <v>137</v>
      </c>
      <c r="D1906" s="49"/>
      <c r="E1906" s="49"/>
      <c r="F1906" s="49"/>
      <c r="G1906" s="49"/>
      <c r="H1906" s="49"/>
      <c r="I1906" s="49"/>
      <c r="J1906" s="49"/>
      <c r="K1906" s="49"/>
      <c r="L1906" s="52"/>
    </row>
    <row r="1907" spans="1:12" ht="21" hidden="1" x14ac:dyDescent="0.35">
      <c r="A1907" s="57" t="s">
        <v>138</v>
      </c>
      <c r="B1907" s="57"/>
      <c r="C1907" s="112" t="s">
        <v>139</v>
      </c>
      <c r="D1907" s="49"/>
      <c r="E1907" s="49"/>
      <c r="F1907" s="49"/>
      <c r="G1907" s="49"/>
      <c r="H1907" s="49"/>
      <c r="I1907" s="49"/>
      <c r="J1907" s="49"/>
      <c r="K1907" s="49"/>
      <c r="L1907" s="52"/>
    </row>
    <row r="1908" spans="1:12" ht="21" hidden="1" x14ac:dyDescent="0.35">
      <c r="A1908" s="57" t="s">
        <v>140</v>
      </c>
      <c r="B1908" s="57"/>
      <c r="C1908" s="112" t="s">
        <v>141</v>
      </c>
      <c r="D1908" s="49"/>
      <c r="E1908" s="49"/>
      <c r="F1908" s="49"/>
      <c r="G1908" s="49"/>
      <c r="H1908" s="49"/>
      <c r="I1908" s="49"/>
      <c r="J1908" s="49"/>
      <c r="K1908" s="49"/>
      <c r="L1908" s="52"/>
    </row>
    <row r="1909" spans="1:12" ht="21" hidden="1" x14ac:dyDescent="0.35">
      <c r="A1909" s="57" t="s">
        <v>142</v>
      </c>
      <c r="B1909" s="57"/>
      <c r="C1909" s="112" t="s">
        <v>143</v>
      </c>
      <c r="D1909" s="49"/>
      <c r="E1909" s="49"/>
      <c r="F1909" s="49"/>
      <c r="G1909" s="49"/>
      <c r="H1909" s="49"/>
      <c r="I1909" s="49"/>
      <c r="J1909" s="49"/>
      <c r="K1909" s="49"/>
      <c r="L1909" s="52"/>
    </row>
    <row r="1910" spans="1:12" ht="21" hidden="1" x14ac:dyDescent="0.35">
      <c r="A1910" s="57" t="s">
        <v>144</v>
      </c>
      <c r="B1910" s="57"/>
      <c r="C1910" s="112" t="s">
        <v>145</v>
      </c>
      <c r="D1910" s="49"/>
      <c r="E1910" s="49"/>
      <c r="F1910" s="49"/>
      <c r="G1910" s="49"/>
      <c r="H1910" s="49"/>
      <c r="I1910" s="49"/>
      <c r="J1910" s="49"/>
      <c r="K1910" s="49"/>
      <c r="L1910" s="52"/>
    </row>
    <row r="1911" spans="1:12" ht="21" hidden="1" x14ac:dyDescent="0.35">
      <c r="A1911" s="57" t="s">
        <v>146</v>
      </c>
      <c r="B1911" s="57"/>
      <c r="C1911" s="112" t="s">
        <v>147</v>
      </c>
      <c r="D1911" s="49"/>
      <c r="E1911" s="49"/>
      <c r="F1911" s="49"/>
      <c r="G1911" s="49"/>
      <c r="H1911" s="49"/>
      <c r="I1911" s="49"/>
      <c r="J1911" s="49"/>
      <c r="K1911" s="49"/>
      <c r="L1911" s="52"/>
    </row>
    <row r="1912" spans="1:12" ht="21" hidden="1" x14ac:dyDescent="0.35">
      <c r="A1912" s="57" t="s">
        <v>148</v>
      </c>
      <c r="B1912" s="57"/>
      <c r="C1912" s="112" t="s">
        <v>149</v>
      </c>
      <c r="D1912" s="49"/>
      <c r="E1912" s="49"/>
      <c r="F1912" s="49"/>
      <c r="G1912" s="49"/>
      <c r="H1912" s="49"/>
      <c r="I1912" s="49"/>
      <c r="J1912" s="49"/>
      <c r="K1912" s="49"/>
      <c r="L1912" s="52"/>
    </row>
    <row r="1913" spans="1:12" ht="21" hidden="1" x14ac:dyDescent="0.35">
      <c r="A1913" s="57" t="s">
        <v>150</v>
      </c>
      <c r="B1913" s="57"/>
      <c r="C1913" s="112" t="s">
        <v>151</v>
      </c>
      <c r="D1913" s="49"/>
      <c r="E1913" s="49"/>
      <c r="F1913" s="49"/>
      <c r="G1913" s="49"/>
      <c r="H1913" s="49"/>
      <c r="I1913" s="49"/>
      <c r="J1913" s="49"/>
      <c r="K1913" s="49"/>
      <c r="L1913" s="52"/>
    </row>
    <row r="1914" spans="1:12" ht="21" hidden="1" x14ac:dyDescent="0.35">
      <c r="A1914" s="57" t="s">
        <v>152</v>
      </c>
      <c r="B1914" s="57"/>
      <c r="C1914" s="112" t="s">
        <v>153</v>
      </c>
      <c r="D1914" s="49"/>
      <c r="E1914" s="49"/>
      <c r="F1914" s="49"/>
      <c r="G1914" s="49"/>
      <c r="H1914" s="49"/>
      <c r="I1914" s="49"/>
      <c r="J1914" s="49"/>
      <c r="K1914" s="49"/>
      <c r="L1914" s="52"/>
    </row>
    <row r="1915" spans="1:12" ht="21" hidden="1" x14ac:dyDescent="0.35">
      <c r="A1915" s="57" t="s">
        <v>0</v>
      </c>
      <c r="B1915" s="57"/>
      <c r="C1915" s="112" t="s">
        <v>154</v>
      </c>
      <c r="D1915" s="49"/>
      <c r="E1915" s="49"/>
      <c r="F1915" s="49"/>
      <c r="G1915" s="49"/>
      <c r="H1915" s="49"/>
      <c r="I1915" s="49"/>
      <c r="J1915" s="49"/>
      <c r="K1915" s="49"/>
      <c r="L1915" s="52"/>
    </row>
    <row r="1916" spans="1:12" ht="42" hidden="1" x14ac:dyDescent="0.35">
      <c r="A1916" s="57"/>
      <c r="B1916" s="57"/>
      <c r="C1916" s="111" t="s">
        <v>270</v>
      </c>
      <c r="D1916" s="49"/>
      <c r="E1916" s="49"/>
      <c r="F1916" s="49"/>
      <c r="G1916" s="49"/>
      <c r="H1916" s="49"/>
      <c r="I1916" s="49"/>
      <c r="J1916" s="49"/>
      <c r="K1916" s="49"/>
      <c r="L1916" s="52"/>
    </row>
    <row r="1917" spans="1:12" ht="21" hidden="1" x14ac:dyDescent="0.35">
      <c r="A1917" s="129" t="s">
        <v>102</v>
      </c>
      <c r="B1917" s="129"/>
      <c r="C1917" s="138" t="s">
        <v>103</v>
      </c>
      <c r="D1917" s="49"/>
      <c r="E1917" s="139"/>
      <c r="F1917" s="139"/>
      <c r="G1917" s="139"/>
      <c r="H1917" s="139"/>
      <c r="I1917" s="139"/>
      <c r="J1917" s="139"/>
      <c r="K1917" s="139"/>
      <c r="L1917" s="52"/>
    </row>
    <row r="1918" spans="1:12" ht="36" hidden="1" x14ac:dyDescent="0.35">
      <c r="A1918" s="57"/>
      <c r="B1918" s="57"/>
      <c r="C1918" s="118" t="s">
        <v>327</v>
      </c>
      <c r="D1918" s="134">
        <f t="shared" ref="D1918:D1983" si="115">K1918+L1918</f>
        <v>1088868</v>
      </c>
      <c r="E1918" s="49"/>
      <c r="F1918" s="49"/>
      <c r="G1918" s="49"/>
      <c r="H1918" s="49"/>
      <c r="I1918" s="49"/>
      <c r="J1918" s="49"/>
      <c r="K1918" s="135">
        <f>SUM(K1919:K1988)</f>
        <v>700821</v>
      </c>
      <c r="L1918" s="135">
        <f>SUM(L1919:L1988)</f>
        <v>388047</v>
      </c>
    </row>
    <row r="1919" spans="1:12" ht="21" hidden="1" x14ac:dyDescent="0.35">
      <c r="A1919" s="126" t="s">
        <v>16</v>
      </c>
      <c r="B1919" s="126"/>
      <c r="C1919" s="127" t="s">
        <v>17</v>
      </c>
      <c r="D1919" s="134">
        <f>K1919+L1919</f>
        <v>0</v>
      </c>
      <c r="E1919" s="140"/>
      <c r="F1919" s="140"/>
      <c r="G1919" s="140"/>
      <c r="H1919" s="140"/>
      <c r="I1919" s="140"/>
      <c r="J1919" s="140"/>
      <c r="K1919" s="141"/>
      <c r="L1919" s="141"/>
    </row>
    <row r="1920" spans="1:12" ht="21" hidden="1" x14ac:dyDescent="0.35">
      <c r="A1920" s="57" t="s">
        <v>18</v>
      </c>
      <c r="B1920" s="57"/>
      <c r="C1920" s="112" t="s">
        <v>19</v>
      </c>
      <c r="D1920" s="134">
        <f t="shared" si="115"/>
        <v>0</v>
      </c>
      <c r="E1920" s="49"/>
      <c r="F1920" s="49"/>
      <c r="G1920" s="49"/>
      <c r="H1920" s="49"/>
      <c r="I1920" s="49"/>
      <c r="J1920" s="49"/>
      <c r="K1920" s="135"/>
      <c r="L1920" s="135"/>
    </row>
    <row r="1921" spans="1:12" ht="21" hidden="1" x14ac:dyDescent="0.35">
      <c r="A1921" s="57" t="s">
        <v>20</v>
      </c>
      <c r="B1921" s="57"/>
      <c r="C1921" s="112" t="s">
        <v>21</v>
      </c>
      <c r="D1921" s="134">
        <f t="shared" si="115"/>
        <v>0</v>
      </c>
      <c r="E1921" s="49"/>
      <c r="F1921" s="49"/>
      <c r="G1921" s="49"/>
      <c r="H1921" s="49"/>
      <c r="I1921" s="49"/>
      <c r="J1921" s="49"/>
      <c r="K1921" s="135"/>
      <c r="L1921" s="135"/>
    </row>
    <row r="1922" spans="1:12" ht="21" hidden="1" x14ac:dyDescent="0.35">
      <c r="A1922" s="57" t="s">
        <v>22</v>
      </c>
      <c r="B1922" s="57"/>
      <c r="C1922" s="112" t="s">
        <v>23</v>
      </c>
      <c r="D1922" s="134">
        <f t="shared" si="115"/>
        <v>0</v>
      </c>
      <c r="E1922" s="49"/>
      <c r="F1922" s="49"/>
      <c r="G1922" s="49"/>
      <c r="H1922" s="49"/>
      <c r="I1922" s="49"/>
      <c r="J1922" s="49"/>
      <c r="K1922" s="135"/>
      <c r="L1922" s="135"/>
    </row>
    <row r="1923" spans="1:12" ht="21" hidden="1" x14ac:dyDescent="0.35">
      <c r="A1923" s="57" t="s">
        <v>24</v>
      </c>
      <c r="B1923" s="57"/>
      <c r="C1923" s="112" t="s">
        <v>25</v>
      </c>
      <c r="D1923" s="134">
        <f t="shared" si="115"/>
        <v>0</v>
      </c>
      <c r="E1923" s="49"/>
      <c r="F1923" s="49"/>
      <c r="G1923" s="49"/>
      <c r="H1923" s="49"/>
      <c r="I1923" s="49"/>
      <c r="J1923" s="49"/>
      <c r="K1923" s="135"/>
      <c r="L1923" s="135"/>
    </row>
    <row r="1924" spans="1:12" ht="21" hidden="1" x14ac:dyDescent="0.35">
      <c r="A1924" s="57" t="s">
        <v>26</v>
      </c>
      <c r="B1924" s="57"/>
      <c r="C1924" s="112" t="s">
        <v>27</v>
      </c>
      <c r="D1924" s="134">
        <f t="shared" si="115"/>
        <v>0</v>
      </c>
      <c r="E1924" s="49"/>
      <c r="F1924" s="49"/>
      <c r="G1924" s="49"/>
      <c r="H1924" s="49"/>
      <c r="I1924" s="49"/>
      <c r="J1924" s="49"/>
      <c r="K1924" s="135"/>
      <c r="L1924" s="135"/>
    </row>
    <row r="1925" spans="1:12" ht="21" hidden="1" x14ac:dyDescent="0.35">
      <c r="A1925" s="57" t="s">
        <v>28</v>
      </c>
      <c r="B1925" s="57"/>
      <c r="C1925" s="112" t="s">
        <v>29</v>
      </c>
      <c r="D1925" s="134">
        <f t="shared" si="115"/>
        <v>178431</v>
      </c>
      <c r="E1925" s="49"/>
      <c r="F1925" s="49"/>
      <c r="G1925" s="49"/>
      <c r="H1925" s="49"/>
      <c r="I1925" s="49"/>
      <c r="J1925" s="49"/>
      <c r="K1925" s="135">
        <v>118305</v>
      </c>
      <c r="L1925" s="135">
        <v>60126</v>
      </c>
    </row>
    <row r="1926" spans="1:12" ht="21" hidden="1" x14ac:dyDescent="0.35">
      <c r="A1926" s="57" t="s">
        <v>30</v>
      </c>
      <c r="B1926" s="57"/>
      <c r="C1926" s="112" t="s">
        <v>31</v>
      </c>
      <c r="D1926" s="134">
        <f t="shared" si="115"/>
        <v>0</v>
      </c>
      <c r="E1926" s="49"/>
      <c r="F1926" s="49"/>
      <c r="G1926" s="49"/>
      <c r="H1926" s="49"/>
      <c r="I1926" s="49"/>
      <c r="J1926" s="49"/>
      <c r="K1926" s="135"/>
      <c r="L1926" s="135"/>
    </row>
    <row r="1927" spans="1:12" ht="21" hidden="1" x14ac:dyDescent="0.35">
      <c r="A1927" s="57" t="s">
        <v>32</v>
      </c>
      <c r="B1927" s="57"/>
      <c r="C1927" s="112" t="s">
        <v>33</v>
      </c>
      <c r="D1927" s="134">
        <f t="shared" si="115"/>
        <v>75471</v>
      </c>
      <c r="E1927" s="49"/>
      <c r="F1927" s="49"/>
      <c r="G1927" s="49"/>
      <c r="H1927" s="49"/>
      <c r="I1927" s="49"/>
      <c r="J1927" s="49"/>
      <c r="K1927" s="135">
        <v>46332</v>
      </c>
      <c r="L1927" s="135">
        <v>29139</v>
      </c>
    </row>
    <row r="1928" spans="1:12" ht="21" hidden="1" x14ac:dyDescent="0.35">
      <c r="A1928" s="57" t="s">
        <v>34</v>
      </c>
      <c r="B1928" s="57"/>
      <c r="C1928" s="112" t="s">
        <v>35</v>
      </c>
      <c r="D1928" s="134">
        <f t="shared" si="115"/>
        <v>0</v>
      </c>
      <c r="E1928" s="49"/>
      <c r="F1928" s="49"/>
      <c r="G1928" s="49"/>
      <c r="H1928" s="49"/>
      <c r="I1928" s="49"/>
      <c r="J1928" s="49"/>
      <c r="K1928" s="135"/>
      <c r="L1928" s="135"/>
    </row>
    <row r="1929" spans="1:12" ht="21" hidden="1" x14ac:dyDescent="0.35">
      <c r="A1929" s="57" t="s">
        <v>36</v>
      </c>
      <c r="B1929" s="57"/>
      <c r="C1929" s="112" t="s">
        <v>37</v>
      </c>
      <c r="D1929" s="134">
        <f t="shared" si="115"/>
        <v>77385</v>
      </c>
      <c r="E1929" s="49"/>
      <c r="F1929" s="49"/>
      <c r="G1929" s="49"/>
      <c r="H1929" s="49"/>
      <c r="I1929" s="49"/>
      <c r="J1929" s="49"/>
      <c r="K1929" s="135">
        <v>50127</v>
      </c>
      <c r="L1929" s="135">
        <v>27258</v>
      </c>
    </row>
    <row r="1930" spans="1:12" ht="21" hidden="1" x14ac:dyDescent="0.35">
      <c r="A1930" s="57" t="s">
        <v>38</v>
      </c>
      <c r="B1930" s="57"/>
      <c r="C1930" s="112" t="s">
        <v>39</v>
      </c>
      <c r="D1930" s="134">
        <f t="shared" si="115"/>
        <v>0</v>
      </c>
      <c r="E1930" s="49"/>
      <c r="F1930" s="49"/>
      <c r="G1930" s="49"/>
      <c r="H1930" s="49"/>
      <c r="I1930" s="49"/>
      <c r="J1930" s="49"/>
      <c r="K1930" s="135"/>
      <c r="L1930" s="135"/>
    </row>
    <row r="1931" spans="1:12" ht="21" hidden="1" x14ac:dyDescent="0.35">
      <c r="A1931" s="57" t="s">
        <v>40</v>
      </c>
      <c r="B1931" s="57"/>
      <c r="C1931" s="112" t="s">
        <v>41</v>
      </c>
      <c r="D1931" s="134">
        <f t="shared" si="115"/>
        <v>141900</v>
      </c>
      <c r="E1931" s="49"/>
      <c r="F1931" s="49"/>
      <c r="G1931" s="49"/>
      <c r="H1931" s="49"/>
      <c r="I1931" s="49"/>
      <c r="J1931" s="49"/>
      <c r="K1931" s="135">
        <v>92070</v>
      </c>
      <c r="L1931" s="135">
        <v>49830</v>
      </c>
    </row>
    <row r="1932" spans="1:12" ht="21" hidden="1" x14ac:dyDescent="0.35">
      <c r="A1932" s="57" t="s">
        <v>42</v>
      </c>
      <c r="B1932" s="57"/>
      <c r="C1932" s="112" t="s">
        <v>43</v>
      </c>
      <c r="D1932" s="134">
        <f t="shared" si="115"/>
        <v>0</v>
      </c>
      <c r="E1932" s="49"/>
      <c r="F1932" s="49"/>
      <c r="G1932" s="49"/>
      <c r="H1932" s="49"/>
      <c r="I1932" s="49"/>
      <c r="J1932" s="49"/>
      <c r="K1932" s="135"/>
      <c r="L1932" s="135"/>
    </row>
    <row r="1933" spans="1:12" ht="21" hidden="1" x14ac:dyDescent="0.35">
      <c r="A1933" s="57" t="s">
        <v>44</v>
      </c>
      <c r="B1933" s="57"/>
      <c r="C1933" s="112" t="s">
        <v>45</v>
      </c>
      <c r="D1933" s="134">
        <f t="shared" si="115"/>
        <v>0</v>
      </c>
      <c r="E1933" s="49"/>
      <c r="F1933" s="49"/>
      <c r="G1933" s="49"/>
      <c r="H1933" s="49"/>
      <c r="I1933" s="49"/>
      <c r="J1933" s="49"/>
      <c r="K1933" s="135"/>
      <c r="L1933" s="135"/>
    </row>
    <row r="1934" spans="1:12" ht="21" hidden="1" x14ac:dyDescent="0.35">
      <c r="A1934" s="57" t="s">
        <v>46</v>
      </c>
      <c r="B1934" s="57"/>
      <c r="C1934" s="112" t="s">
        <v>47</v>
      </c>
      <c r="D1934" s="134">
        <f t="shared" si="115"/>
        <v>14553</v>
      </c>
      <c r="E1934" s="49"/>
      <c r="F1934" s="49"/>
      <c r="G1934" s="49"/>
      <c r="H1934" s="49"/>
      <c r="I1934" s="49"/>
      <c r="J1934" s="49"/>
      <c r="K1934" s="135">
        <v>8778</v>
      </c>
      <c r="L1934" s="135">
        <v>5775</v>
      </c>
    </row>
    <row r="1935" spans="1:12" ht="21" hidden="1" x14ac:dyDescent="0.35">
      <c r="A1935" s="57" t="s">
        <v>48</v>
      </c>
      <c r="B1935" s="57"/>
      <c r="C1935" s="112" t="s">
        <v>49</v>
      </c>
      <c r="D1935" s="134">
        <f t="shared" si="115"/>
        <v>0</v>
      </c>
      <c r="E1935" s="49"/>
      <c r="F1935" s="49"/>
      <c r="G1935" s="49"/>
      <c r="H1935" s="49"/>
      <c r="I1935" s="49"/>
      <c r="J1935" s="49"/>
      <c r="K1935" s="135"/>
      <c r="L1935" s="135"/>
    </row>
    <row r="1936" spans="1:12" ht="21" hidden="1" x14ac:dyDescent="0.35">
      <c r="A1936" s="57" t="s">
        <v>50</v>
      </c>
      <c r="B1936" s="57"/>
      <c r="C1936" s="112" t="s">
        <v>51</v>
      </c>
      <c r="D1936" s="134">
        <f t="shared" si="115"/>
        <v>0</v>
      </c>
      <c r="E1936" s="49"/>
      <c r="F1936" s="49"/>
      <c r="G1936" s="49"/>
      <c r="H1936" s="49"/>
      <c r="I1936" s="49"/>
      <c r="J1936" s="49"/>
      <c r="K1936" s="135"/>
      <c r="L1936" s="135"/>
    </row>
    <row r="1937" spans="1:12" ht="21" hidden="1" x14ac:dyDescent="0.35">
      <c r="A1937" s="57" t="s">
        <v>52</v>
      </c>
      <c r="B1937" s="57"/>
      <c r="C1937" s="112" t="s">
        <v>53</v>
      </c>
      <c r="D1937" s="134">
        <f t="shared" si="115"/>
        <v>0</v>
      </c>
      <c r="E1937" s="49"/>
      <c r="F1937" s="49"/>
      <c r="G1937" s="49"/>
      <c r="H1937" s="49"/>
      <c r="I1937" s="49"/>
      <c r="J1937" s="49"/>
      <c r="K1937" s="135"/>
      <c r="L1937" s="135"/>
    </row>
    <row r="1938" spans="1:12" ht="21" hidden="1" x14ac:dyDescent="0.35">
      <c r="A1938" s="57" t="s">
        <v>54</v>
      </c>
      <c r="B1938" s="57"/>
      <c r="C1938" s="112" t="s">
        <v>55</v>
      </c>
      <c r="D1938" s="134">
        <f t="shared" si="115"/>
        <v>0</v>
      </c>
      <c r="E1938" s="49"/>
      <c r="F1938" s="49"/>
      <c r="G1938" s="49"/>
      <c r="H1938" s="49"/>
      <c r="I1938" s="49"/>
      <c r="J1938" s="49"/>
      <c r="K1938" s="135"/>
      <c r="L1938" s="135"/>
    </row>
    <row r="1939" spans="1:12" ht="21" hidden="1" x14ac:dyDescent="0.35">
      <c r="A1939" s="57" t="s">
        <v>56</v>
      </c>
      <c r="B1939" s="57"/>
      <c r="C1939" s="112" t="s">
        <v>57</v>
      </c>
      <c r="D1939" s="134">
        <f t="shared" si="115"/>
        <v>13365</v>
      </c>
      <c r="E1939" s="49"/>
      <c r="F1939" s="49"/>
      <c r="G1939" s="49"/>
      <c r="H1939" s="49"/>
      <c r="I1939" s="49"/>
      <c r="J1939" s="49"/>
      <c r="K1939" s="135">
        <v>9075</v>
      </c>
      <c r="L1939" s="135">
        <v>4290</v>
      </c>
    </row>
    <row r="1940" spans="1:12" ht="21" hidden="1" x14ac:dyDescent="0.35">
      <c r="A1940" s="57" t="s">
        <v>58</v>
      </c>
      <c r="B1940" s="57"/>
      <c r="C1940" s="112" t="s">
        <v>59</v>
      </c>
      <c r="D1940" s="134">
        <f t="shared" si="115"/>
        <v>12342</v>
      </c>
      <c r="E1940" s="49"/>
      <c r="F1940" s="49"/>
      <c r="G1940" s="49"/>
      <c r="H1940" s="49"/>
      <c r="I1940" s="49"/>
      <c r="J1940" s="49"/>
      <c r="K1940" s="135">
        <v>8217</v>
      </c>
      <c r="L1940" s="135">
        <v>4125</v>
      </c>
    </row>
    <row r="1941" spans="1:12" ht="21" hidden="1" x14ac:dyDescent="0.35">
      <c r="A1941" s="57" t="s">
        <v>60</v>
      </c>
      <c r="B1941" s="57"/>
      <c r="C1941" s="112" t="s">
        <v>61</v>
      </c>
      <c r="D1941" s="134">
        <f t="shared" si="115"/>
        <v>0</v>
      </c>
      <c r="E1941" s="49"/>
      <c r="F1941" s="49"/>
      <c r="G1941" s="49"/>
      <c r="H1941" s="49"/>
      <c r="I1941" s="49"/>
      <c r="J1941" s="49"/>
      <c r="K1941" s="135"/>
      <c r="L1941" s="135"/>
    </row>
    <row r="1942" spans="1:12" ht="21" hidden="1" x14ac:dyDescent="0.35">
      <c r="A1942" s="57" t="s">
        <v>62</v>
      </c>
      <c r="B1942" s="57"/>
      <c r="C1942" s="112" t="s">
        <v>63</v>
      </c>
      <c r="D1942" s="134">
        <f t="shared" si="115"/>
        <v>20526</v>
      </c>
      <c r="E1942" s="49"/>
      <c r="F1942" s="49"/>
      <c r="G1942" s="49"/>
      <c r="H1942" s="49"/>
      <c r="I1942" s="49"/>
      <c r="J1942" s="49"/>
      <c r="K1942" s="135">
        <v>10692</v>
      </c>
      <c r="L1942" s="135">
        <v>9834</v>
      </c>
    </row>
    <row r="1943" spans="1:12" ht="21" hidden="1" x14ac:dyDescent="0.35">
      <c r="A1943" s="57" t="s">
        <v>64</v>
      </c>
      <c r="B1943" s="57"/>
      <c r="C1943" s="112" t="s">
        <v>65</v>
      </c>
      <c r="D1943" s="134">
        <f t="shared" si="115"/>
        <v>0</v>
      </c>
      <c r="E1943" s="49"/>
      <c r="F1943" s="49"/>
      <c r="G1943" s="49"/>
      <c r="H1943" s="49"/>
      <c r="I1943" s="49"/>
      <c r="J1943" s="49"/>
      <c r="K1943" s="135"/>
      <c r="L1943" s="135"/>
    </row>
    <row r="1944" spans="1:12" ht="21" hidden="1" x14ac:dyDescent="0.35">
      <c r="A1944" s="57" t="s">
        <v>66</v>
      </c>
      <c r="B1944" s="57"/>
      <c r="C1944" s="112" t="s">
        <v>67</v>
      </c>
      <c r="D1944" s="134">
        <f t="shared" si="115"/>
        <v>0</v>
      </c>
      <c r="E1944" s="49"/>
      <c r="F1944" s="49"/>
      <c r="G1944" s="49"/>
      <c r="H1944" s="49"/>
      <c r="I1944" s="49"/>
      <c r="J1944" s="49"/>
      <c r="K1944" s="135"/>
      <c r="L1944" s="135"/>
    </row>
    <row r="1945" spans="1:12" ht="21" hidden="1" x14ac:dyDescent="0.35">
      <c r="A1945" s="57" t="s">
        <v>68</v>
      </c>
      <c r="B1945" s="57"/>
      <c r="C1945" s="112" t="s">
        <v>69</v>
      </c>
      <c r="D1945" s="134">
        <f t="shared" si="115"/>
        <v>0</v>
      </c>
      <c r="E1945" s="49"/>
      <c r="F1945" s="49"/>
      <c r="G1945" s="49"/>
      <c r="H1945" s="49"/>
      <c r="I1945" s="49"/>
      <c r="J1945" s="49"/>
      <c r="K1945" s="135"/>
      <c r="L1945" s="135"/>
    </row>
    <row r="1946" spans="1:12" ht="21" hidden="1" x14ac:dyDescent="0.35">
      <c r="A1946" s="57" t="s">
        <v>70</v>
      </c>
      <c r="B1946" s="57"/>
      <c r="C1946" s="112" t="s">
        <v>71</v>
      </c>
      <c r="D1946" s="134">
        <f t="shared" si="115"/>
        <v>0</v>
      </c>
      <c r="E1946" s="49"/>
      <c r="F1946" s="49"/>
      <c r="G1946" s="49"/>
      <c r="H1946" s="49"/>
      <c r="I1946" s="49"/>
      <c r="J1946" s="49"/>
      <c r="K1946" s="135"/>
      <c r="L1946" s="135"/>
    </row>
    <row r="1947" spans="1:12" ht="21" hidden="1" x14ac:dyDescent="0.35">
      <c r="A1947" s="57" t="s">
        <v>72</v>
      </c>
      <c r="B1947" s="57"/>
      <c r="C1947" s="112" t="s">
        <v>73</v>
      </c>
      <c r="D1947" s="134">
        <f t="shared" si="115"/>
        <v>0</v>
      </c>
      <c r="E1947" s="49"/>
      <c r="F1947" s="49"/>
      <c r="G1947" s="49"/>
      <c r="H1947" s="49"/>
      <c r="I1947" s="49"/>
      <c r="J1947" s="49"/>
      <c r="K1947" s="135"/>
      <c r="L1947" s="135"/>
    </row>
    <row r="1948" spans="1:12" ht="21" hidden="1" x14ac:dyDescent="0.35">
      <c r="A1948" s="57" t="s">
        <v>74</v>
      </c>
      <c r="B1948" s="57"/>
      <c r="C1948" s="112" t="s">
        <v>75</v>
      </c>
      <c r="D1948" s="134">
        <f t="shared" si="115"/>
        <v>0</v>
      </c>
      <c r="E1948" s="49"/>
      <c r="F1948" s="49"/>
      <c r="G1948" s="49"/>
      <c r="H1948" s="49"/>
      <c r="I1948" s="49"/>
      <c r="J1948" s="49"/>
      <c r="K1948" s="135"/>
      <c r="L1948" s="135"/>
    </row>
    <row r="1949" spans="1:12" ht="21" hidden="1" x14ac:dyDescent="0.35">
      <c r="A1949" s="57" t="s">
        <v>76</v>
      </c>
      <c r="B1949" s="57"/>
      <c r="C1949" s="112" t="s">
        <v>77</v>
      </c>
      <c r="D1949" s="134">
        <f t="shared" si="115"/>
        <v>0</v>
      </c>
      <c r="E1949" s="49"/>
      <c r="F1949" s="49"/>
      <c r="G1949" s="49"/>
      <c r="H1949" s="49"/>
      <c r="I1949" s="49"/>
      <c r="J1949" s="49"/>
      <c r="K1949" s="135"/>
      <c r="L1949" s="135"/>
    </row>
    <row r="1950" spans="1:12" ht="21" hidden="1" x14ac:dyDescent="0.35">
      <c r="A1950" s="57" t="s">
        <v>78</v>
      </c>
      <c r="B1950" s="57"/>
      <c r="C1950" s="112" t="s">
        <v>79</v>
      </c>
      <c r="D1950" s="134">
        <f t="shared" si="115"/>
        <v>234663</v>
      </c>
      <c r="E1950" s="49"/>
      <c r="F1950" s="49"/>
      <c r="G1950" s="49"/>
      <c r="H1950" s="49"/>
      <c r="I1950" s="49"/>
      <c r="J1950" s="49"/>
      <c r="K1950" s="135">
        <v>145266</v>
      </c>
      <c r="L1950" s="135">
        <v>89397</v>
      </c>
    </row>
    <row r="1951" spans="1:12" ht="21" hidden="1" x14ac:dyDescent="0.35">
      <c r="A1951" s="57" t="s">
        <v>80</v>
      </c>
      <c r="B1951" s="57"/>
      <c r="C1951" s="112" t="s">
        <v>81</v>
      </c>
      <c r="D1951" s="134">
        <f t="shared" si="115"/>
        <v>80355</v>
      </c>
      <c r="E1951" s="49"/>
      <c r="F1951" s="49"/>
      <c r="G1951" s="49"/>
      <c r="H1951" s="49"/>
      <c r="I1951" s="49"/>
      <c r="J1951" s="49"/>
      <c r="K1951" s="135">
        <v>53394</v>
      </c>
      <c r="L1951" s="135">
        <v>26961</v>
      </c>
    </row>
    <row r="1952" spans="1:12" ht="21" hidden="1" x14ac:dyDescent="0.35">
      <c r="A1952" s="57" t="s">
        <v>82</v>
      </c>
      <c r="B1952" s="57"/>
      <c r="C1952" s="112" t="s">
        <v>83</v>
      </c>
      <c r="D1952" s="134">
        <f t="shared" si="115"/>
        <v>0</v>
      </c>
      <c r="E1952" s="49"/>
      <c r="F1952" s="49"/>
      <c r="G1952" s="49"/>
      <c r="H1952" s="49"/>
      <c r="I1952" s="49"/>
      <c r="J1952" s="49"/>
      <c r="K1952" s="135"/>
      <c r="L1952" s="135"/>
    </row>
    <row r="1953" spans="1:12" ht="21" hidden="1" x14ac:dyDescent="0.35">
      <c r="A1953" s="57" t="s">
        <v>84</v>
      </c>
      <c r="B1953" s="57"/>
      <c r="C1953" s="112" t="s">
        <v>85</v>
      </c>
      <c r="D1953" s="134">
        <f t="shared" si="115"/>
        <v>0</v>
      </c>
      <c r="E1953" s="49"/>
      <c r="F1953" s="49"/>
      <c r="G1953" s="49"/>
      <c r="H1953" s="49"/>
      <c r="I1953" s="49"/>
      <c r="J1953" s="49"/>
      <c r="K1953" s="135"/>
      <c r="L1953" s="135"/>
    </row>
    <row r="1954" spans="1:12" ht="21" hidden="1" x14ac:dyDescent="0.35">
      <c r="A1954" s="57" t="s">
        <v>86</v>
      </c>
      <c r="B1954" s="57"/>
      <c r="C1954" s="112" t="s">
        <v>87</v>
      </c>
      <c r="D1954" s="134">
        <f t="shared" si="115"/>
        <v>0</v>
      </c>
      <c r="E1954" s="49"/>
      <c r="F1954" s="49"/>
      <c r="G1954" s="49"/>
      <c r="H1954" s="49"/>
      <c r="I1954" s="49"/>
      <c r="J1954" s="49"/>
      <c r="K1954" s="135"/>
      <c r="L1954" s="135"/>
    </row>
    <row r="1955" spans="1:12" ht="21" hidden="1" x14ac:dyDescent="0.35">
      <c r="A1955" s="57" t="s">
        <v>88</v>
      </c>
      <c r="B1955" s="57"/>
      <c r="C1955" s="112" t="s">
        <v>89</v>
      </c>
      <c r="D1955" s="134">
        <f t="shared" si="115"/>
        <v>0</v>
      </c>
      <c r="E1955" s="49"/>
      <c r="F1955" s="49"/>
      <c r="G1955" s="49"/>
      <c r="H1955" s="49"/>
      <c r="I1955" s="49"/>
      <c r="J1955" s="49"/>
      <c r="K1955" s="135"/>
      <c r="L1955" s="135"/>
    </row>
    <row r="1956" spans="1:12" ht="21" hidden="1" x14ac:dyDescent="0.35">
      <c r="A1956" s="57" t="s">
        <v>90</v>
      </c>
      <c r="B1956" s="57"/>
      <c r="C1956" s="112" t="s">
        <v>91</v>
      </c>
      <c r="D1956" s="134">
        <f t="shared" si="115"/>
        <v>0</v>
      </c>
      <c r="E1956" s="49"/>
      <c r="F1956" s="49"/>
      <c r="G1956" s="49"/>
      <c r="H1956" s="49"/>
      <c r="I1956" s="49"/>
      <c r="J1956" s="49"/>
      <c r="K1956" s="135"/>
      <c r="L1956" s="135"/>
    </row>
    <row r="1957" spans="1:12" ht="21" hidden="1" x14ac:dyDescent="0.35">
      <c r="A1957" s="57" t="s">
        <v>92</v>
      </c>
      <c r="B1957" s="57"/>
      <c r="C1957" s="112" t="s">
        <v>93</v>
      </c>
      <c r="D1957" s="134">
        <f t="shared" si="115"/>
        <v>0</v>
      </c>
      <c r="E1957" s="49"/>
      <c r="F1957" s="49"/>
      <c r="G1957" s="49"/>
      <c r="H1957" s="49"/>
      <c r="I1957" s="49"/>
      <c r="J1957" s="49"/>
      <c r="K1957" s="135"/>
      <c r="L1957" s="135"/>
    </row>
    <row r="1958" spans="1:12" ht="21" hidden="1" x14ac:dyDescent="0.35">
      <c r="A1958" s="57" t="s">
        <v>94</v>
      </c>
      <c r="B1958" s="57"/>
      <c r="C1958" s="112" t="s">
        <v>95</v>
      </c>
      <c r="D1958" s="134">
        <f t="shared" si="115"/>
        <v>0</v>
      </c>
      <c r="E1958" s="49"/>
      <c r="F1958" s="49"/>
      <c r="G1958" s="49"/>
      <c r="H1958" s="49"/>
      <c r="I1958" s="49"/>
      <c r="J1958" s="49"/>
      <c r="K1958" s="135"/>
      <c r="L1958" s="135"/>
    </row>
    <row r="1959" spans="1:12" ht="21" hidden="1" x14ac:dyDescent="0.35">
      <c r="A1959" s="57" t="s">
        <v>96</v>
      </c>
      <c r="B1959" s="57"/>
      <c r="C1959" s="112" t="s">
        <v>97</v>
      </c>
      <c r="D1959" s="134">
        <f t="shared" si="115"/>
        <v>0</v>
      </c>
      <c r="E1959" s="49"/>
      <c r="F1959" s="49"/>
      <c r="G1959" s="49"/>
      <c r="H1959" s="49"/>
      <c r="I1959" s="49"/>
      <c r="J1959" s="49"/>
      <c r="K1959" s="135"/>
      <c r="L1959" s="135"/>
    </row>
    <row r="1960" spans="1:12" ht="21" hidden="1" x14ac:dyDescent="0.35">
      <c r="A1960" s="57" t="s">
        <v>98</v>
      </c>
      <c r="B1960" s="57"/>
      <c r="C1960" s="112" t="s">
        <v>99</v>
      </c>
      <c r="D1960" s="134">
        <f t="shared" si="115"/>
        <v>0</v>
      </c>
      <c r="E1960" s="49"/>
      <c r="F1960" s="49"/>
      <c r="G1960" s="49"/>
      <c r="H1960" s="49"/>
      <c r="I1960" s="49"/>
      <c r="J1960" s="49"/>
      <c r="K1960" s="135"/>
      <c r="L1960" s="135"/>
    </row>
    <row r="1961" spans="1:12" ht="21" hidden="1" x14ac:dyDescent="0.35">
      <c r="A1961" s="57" t="s">
        <v>100</v>
      </c>
      <c r="B1961" s="57"/>
      <c r="C1961" s="112" t="s">
        <v>101</v>
      </c>
      <c r="D1961" s="134">
        <f t="shared" si="115"/>
        <v>179157</v>
      </c>
      <c r="E1961" s="49"/>
      <c r="F1961" s="49"/>
      <c r="G1961" s="49"/>
      <c r="H1961" s="49"/>
      <c r="I1961" s="49"/>
      <c r="J1961" s="49"/>
      <c r="K1961" s="135">
        <v>122463</v>
      </c>
      <c r="L1961" s="135">
        <v>56694</v>
      </c>
    </row>
    <row r="1962" spans="1:12" ht="21" hidden="1" x14ac:dyDescent="0.35">
      <c r="A1962" s="57" t="s">
        <v>102</v>
      </c>
      <c r="B1962" s="57"/>
      <c r="C1962" s="112" t="s">
        <v>103</v>
      </c>
      <c r="D1962" s="134">
        <f t="shared" si="115"/>
        <v>0</v>
      </c>
      <c r="E1962" s="49"/>
      <c r="F1962" s="49"/>
      <c r="G1962" s="49"/>
      <c r="H1962" s="49"/>
      <c r="I1962" s="49"/>
      <c r="J1962" s="49"/>
      <c r="K1962" s="135"/>
      <c r="L1962" s="135"/>
    </row>
    <row r="1963" spans="1:12" ht="21" hidden="1" x14ac:dyDescent="0.35">
      <c r="A1963" s="57" t="s">
        <v>104</v>
      </c>
      <c r="B1963" s="57"/>
      <c r="C1963" s="112" t="s">
        <v>105</v>
      </c>
      <c r="D1963" s="134">
        <f t="shared" si="115"/>
        <v>0</v>
      </c>
      <c r="E1963" s="49"/>
      <c r="F1963" s="49"/>
      <c r="G1963" s="49"/>
      <c r="H1963" s="49"/>
      <c r="I1963" s="49"/>
      <c r="J1963" s="49"/>
      <c r="K1963" s="135"/>
      <c r="L1963" s="135"/>
    </row>
    <row r="1964" spans="1:12" ht="21" hidden="1" x14ac:dyDescent="0.35">
      <c r="A1964" s="57" t="s">
        <v>106</v>
      </c>
      <c r="B1964" s="57"/>
      <c r="C1964" s="112" t="s">
        <v>107</v>
      </c>
      <c r="D1964" s="134">
        <f t="shared" si="115"/>
        <v>0</v>
      </c>
      <c r="E1964" s="49"/>
      <c r="F1964" s="49"/>
      <c r="G1964" s="49"/>
      <c r="H1964" s="49"/>
      <c r="I1964" s="49"/>
      <c r="J1964" s="49"/>
      <c r="K1964" s="135"/>
      <c r="L1964" s="135"/>
    </row>
    <row r="1965" spans="1:12" ht="21" hidden="1" x14ac:dyDescent="0.35">
      <c r="A1965" s="57" t="s">
        <v>108</v>
      </c>
      <c r="B1965" s="57"/>
      <c r="C1965" s="112" t="s">
        <v>109</v>
      </c>
      <c r="D1965" s="134">
        <f t="shared" si="115"/>
        <v>0</v>
      </c>
      <c r="E1965" s="49"/>
      <c r="F1965" s="49"/>
      <c r="G1965" s="49"/>
      <c r="H1965" s="49"/>
      <c r="I1965" s="49"/>
      <c r="J1965" s="49"/>
      <c r="K1965" s="135"/>
      <c r="L1965" s="135"/>
    </row>
    <row r="1966" spans="1:12" ht="21" hidden="1" x14ac:dyDescent="0.35">
      <c r="A1966" s="57" t="s">
        <v>110</v>
      </c>
      <c r="B1966" s="57"/>
      <c r="C1966" s="112" t="s">
        <v>111</v>
      </c>
      <c r="D1966" s="134">
        <f t="shared" si="115"/>
        <v>0</v>
      </c>
      <c r="E1966" s="49"/>
      <c r="F1966" s="49"/>
      <c r="G1966" s="49"/>
      <c r="H1966" s="49"/>
      <c r="I1966" s="49"/>
      <c r="J1966" s="49"/>
      <c r="K1966" s="135"/>
      <c r="L1966" s="135"/>
    </row>
    <row r="1967" spans="1:12" ht="21" hidden="1" x14ac:dyDescent="0.35">
      <c r="A1967" s="57" t="s">
        <v>112</v>
      </c>
      <c r="B1967" s="57"/>
      <c r="C1967" s="112" t="s">
        <v>113</v>
      </c>
      <c r="D1967" s="134">
        <f t="shared" si="115"/>
        <v>0</v>
      </c>
      <c r="E1967" s="49"/>
      <c r="F1967" s="49"/>
      <c r="G1967" s="49"/>
      <c r="H1967" s="49"/>
      <c r="I1967" s="49"/>
      <c r="J1967" s="49"/>
      <c r="K1967" s="135"/>
      <c r="L1967" s="135"/>
    </row>
    <row r="1968" spans="1:12" ht="21" hidden="1" x14ac:dyDescent="0.35">
      <c r="A1968" s="57" t="s">
        <v>114</v>
      </c>
      <c r="B1968" s="57"/>
      <c r="C1968" s="112" t="s">
        <v>115</v>
      </c>
      <c r="D1968" s="134">
        <f t="shared" si="115"/>
        <v>60720</v>
      </c>
      <c r="E1968" s="49"/>
      <c r="F1968" s="49"/>
      <c r="G1968" s="49"/>
      <c r="H1968" s="49"/>
      <c r="I1968" s="49"/>
      <c r="J1968" s="49"/>
      <c r="K1968" s="135">
        <v>36102</v>
      </c>
      <c r="L1968" s="135">
        <v>24618</v>
      </c>
    </row>
    <row r="1969" spans="1:12" ht="21" hidden="1" x14ac:dyDescent="0.35">
      <c r="A1969" s="57" t="s">
        <v>116</v>
      </c>
      <c r="B1969" s="57"/>
      <c r="C1969" s="112" t="s">
        <v>117</v>
      </c>
      <c r="D1969" s="134">
        <f t="shared" si="115"/>
        <v>0</v>
      </c>
      <c r="E1969" s="49"/>
      <c r="F1969" s="49"/>
      <c r="G1969" s="49"/>
      <c r="H1969" s="49"/>
      <c r="I1969" s="49"/>
      <c r="J1969" s="49"/>
      <c r="K1969" s="49"/>
      <c r="L1969" s="49"/>
    </row>
    <row r="1970" spans="1:12" ht="21" hidden="1" x14ac:dyDescent="0.35">
      <c r="A1970" s="57" t="s">
        <v>118</v>
      </c>
      <c r="B1970" s="57"/>
      <c r="C1970" s="112" t="s">
        <v>119</v>
      </c>
      <c r="D1970" s="134">
        <f t="shared" si="115"/>
        <v>0</v>
      </c>
      <c r="E1970" s="49"/>
      <c r="F1970" s="49"/>
      <c r="G1970" s="49"/>
      <c r="H1970" s="49"/>
      <c r="I1970" s="49"/>
      <c r="J1970" s="49"/>
      <c r="K1970" s="49"/>
      <c r="L1970" s="49"/>
    </row>
    <row r="1971" spans="1:12" ht="21" hidden="1" x14ac:dyDescent="0.35">
      <c r="A1971" s="57" t="s">
        <v>120</v>
      </c>
      <c r="B1971" s="57"/>
      <c r="C1971" s="112" t="s">
        <v>121</v>
      </c>
      <c r="D1971" s="134">
        <f t="shared" si="115"/>
        <v>0</v>
      </c>
      <c r="E1971" s="49"/>
      <c r="F1971" s="49"/>
      <c r="G1971" s="49"/>
      <c r="H1971" s="49"/>
      <c r="I1971" s="49"/>
      <c r="J1971" s="49"/>
      <c r="K1971" s="49"/>
      <c r="L1971" s="49"/>
    </row>
    <row r="1972" spans="1:12" ht="21" hidden="1" x14ac:dyDescent="0.35">
      <c r="A1972" s="57" t="s">
        <v>122</v>
      </c>
      <c r="B1972" s="57"/>
      <c r="C1972" s="112" t="s">
        <v>123</v>
      </c>
      <c r="D1972" s="134">
        <f t="shared" si="115"/>
        <v>0</v>
      </c>
      <c r="E1972" s="49"/>
      <c r="F1972" s="49"/>
      <c r="G1972" s="49"/>
      <c r="H1972" s="49"/>
      <c r="I1972" s="49"/>
      <c r="J1972" s="49"/>
      <c r="K1972" s="49"/>
      <c r="L1972" s="49"/>
    </row>
    <row r="1973" spans="1:12" ht="21" hidden="1" x14ac:dyDescent="0.35">
      <c r="A1973" s="57" t="s">
        <v>124</v>
      </c>
      <c r="B1973" s="57"/>
      <c r="C1973" s="112" t="s">
        <v>125</v>
      </c>
      <c r="D1973" s="134">
        <f t="shared" si="115"/>
        <v>0</v>
      </c>
      <c r="E1973" s="49"/>
      <c r="F1973" s="49"/>
      <c r="G1973" s="49"/>
      <c r="H1973" s="49"/>
      <c r="I1973" s="49"/>
      <c r="J1973" s="49"/>
      <c r="K1973" s="49"/>
      <c r="L1973" s="49"/>
    </row>
    <row r="1974" spans="1:12" ht="21" hidden="1" x14ac:dyDescent="0.35">
      <c r="A1974" s="57" t="s">
        <v>126</v>
      </c>
      <c r="B1974" s="57"/>
      <c r="C1974" s="112" t="s">
        <v>127</v>
      </c>
      <c r="D1974" s="134">
        <f t="shared" si="115"/>
        <v>0</v>
      </c>
      <c r="E1974" s="49"/>
      <c r="F1974" s="49"/>
      <c r="G1974" s="49"/>
      <c r="H1974" s="49"/>
      <c r="I1974" s="49"/>
      <c r="J1974" s="49"/>
      <c r="K1974" s="49"/>
      <c r="L1974" s="49"/>
    </row>
    <row r="1975" spans="1:12" ht="21" hidden="1" x14ac:dyDescent="0.35">
      <c r="A1975" s="57" t="s">
        <v>128</v>
      </c>
      <c r="B1975" s="57"/>
      <c r="C1975" s="112" t="s">
        <v>129</v>
      </c>
      <c r="D1975" s="134">
        <f t="shared" si="115"/>
        <v>0</v>
      </c>
      <c r="E1975" s="49"/>
      <c r="F1975" s="49"/>
      <c r="G1975" s="49"/>
      <c r="H1975" s="49"/>
      <c r="I1975" s="49"/>
      <c r="J1975" s="49"/>
      <c r="K1975" s="49"/>
      <c r="L1975" s="49"/>
    </row>
    <row r="1976" spans="1:12" ht="21" hidden="1" x14ac:dyDescent="0.35">
      <c r="A1976" s="57" t="s">
        <v>130</v>
      </c>
      <c r="B1976" s="57"/>
      <c r="C1976" s="112" t="s">
        <v>131</v>
      </c>
      <c r="D1976" s="134">
        <f t="shared" si="115"/>
        <v>0</v>
      </c>
      <c r="E1976" s="49"/>
      <c r="F1976" s="49"/>
      <c r="G1976" s="49"/>
      <c r="H1976" s="49"/>
      <c r="I1976" s="49"/>
      <c r="J1976" s="49"/>
      <c r="K1976" s="49"/>
      <c r="L1976" s="49"/>
    </row>
    <row r="1977" spans="1:12" ht="21" hidden="1" x14ac:dyDescent="0.35">
      <c r="A1977" s="57" t="s">
        <v>132</v>
      </c>
      <c r="B1977" s="57"/>
      <c r="C1977" s="112" t="s">
        <v>133</v>
      </c>
      <c r="D1977" s="134">
        <f t="shared" si="115"/>
        <v>0</v>
      </c>
      <c r="E1977" s="49"/>
      <c r="F1977" s="49"/>
      <c r="G1977" s="49"/>
      <c r="H1977" s="49"/>
      <c r="I1977" s="49"/>
      <c r="J1977" s="49"/>
      <c r="K1977" s="49"/>
      <c r="L1977" s="49"/>
    </row>
    <row r="1978" spans="1:12" ht="21" hidden="1" x14ac:dyDescent="0.35">
      <c r="A1978" s="57" t="s">
        <v>134</v>
      </c>
      <c r="B1978" s="57"/>
      <c r="C1978" s="112" t="s">
        <v>135</v>
      </c>
      <c r="D1978" s="134">
        <f t="shared" si="115"/>
        <v>0</v>
      </c>
      <c r="E1978" s="49"/>
      <c r="F1978" s="49"/>
      <c r="G1978" s="49"/>
      <c r="H1978" s="49"/>
      <c r="I1978" s="49"/>
      <c r="J1978" s="49"/>
      <c r="K1978" s="49"/>
      <c r="L1978" s="49"/>
    </row>
    <row r="1979" spans="1:12" ht="21" hidden="1" x14ac:dyDescent="0.35">
      <c r="A1979" s="57" t="s">
        <v>136</v>
      </c>
      <c r="B1979" s="57"/>
      <c r="C1979" s="112" t="s">
        <v>137</v>
      </c>
      <c r="D1979" s="134">
        <f t="shared" si="115"/>
        <v>0</v>
      </c>
      <c r="E1979" s="49"/>
      <c r="F1979" s="49"/>
      <c r="G1979" s="49"/>
      <c r="H1979" s="49"/>
      <c r="I1979" s="49"/>
      <c r="J1979" s="49"/>
      <c r="K1979" s="49"/>
      <c r="L1979" s="49"/>
    </row>
    <row r="1980" spans="1:12" ht="21" hidden="1" x14ac:dyDescent="0.35">
      <c r="A1980" s="57" t="s">
        <v>138</v>
      </c>
      <c r="B1980" s="57"/>
      <c r="C1980" s="112" t="s">
        <v>139</v>
      </c>
      <c r="D1980" s="134">
        <f t="shared" si="115"/>
        <v>0</v>
      </c>
      <c r="E1980" s="49"/>
      <c r="F1980" s="49"/>
      <c r="G1980" s="49"/>
      <c r="H1980" s="49"/>
      <c r="I1980" s="49"/>
      <c r="J1980" s="49"/>
      <c r="K1980" s="49"/>
      <c r="L1980" s="49"/>
    </row>
    <row r="1981" spans="1:12" ht="21" hidden="1" x14ac:dyDescent="0.35">
      <c r="A1981" s="57" t="s">
        <v>140</v>
      </c>
      <c r="B1981" s="57"/>
      <c r="C1981" s="112" t="s">
        <v>141</v>
      </c>
      <c r="D1981" s="134">
        <f t="shared" si="115"/>
        <v>0</v>
      </c>
      <c r="E1981" s="49"/>
      <c r="F1981" s="49"/>
      <c r="G1981" s="49"/>
      <c r="H1981" s="49"/>
      <c r="I1981" s="49"/>
      <c r="J1981" s="49"/>
      <c r="K1981" s="49"/>
      <c r="L1981" s="49"/>
    </row>
    <row r="1982" spans="1:12" ht="21" hidden="1" x14ac:dyDescent="0.35">
      <c r="A1982" s="57" t="s">
        <v>142</v>
      </c>
      <c r="B1982" s="57"/>
      <c r="C1982" s="112" t="s">
        <v>143</v>
      </c>
      <c r="D1982" s="134">
        <f t="shared" si="115"/>
        <v>0</v>
      </c>
      <c r="E1982" s="49"/>
      <c r="F1982" s="49"/>
      <c r="G1982" s="49"/>
      <c r="H1982" s="49"/>
      <c r="I1982" s="49"/>
      <c r="J1982" s="49"/>
      <c r="K1982" s="49"/>
      <c r="L1982" s="49"/>
    </row>
    <row r="1983" spans="1:12" ht="21" hidden="1" x14ac:dyDescent="0.35">
      <c r="A1983" s="57" t="s">
        <v>144</v>
      </c>
      <c r="B1983" s="57"/>
      <c r="C1983" s="112" t="s">
        <v>145</v>
      </c>
      <c r="D1983" s="134">
        <f t="shared" si="115"/>
        <v>0</v>
      </c>
      <c r="E1983" s="49"/>
      <c r="F1983" s="49"/>
      <c r="G1983" s="49"/>
      <c r="H1983" s="49"/>
      <c r="I1983" s="49"/>
      <c r="J1983" s="49"/>
      <c r="K1983" s="49"/>
      <c r="L1983" s="49"/>
    </row>
    <row r="1984" spans="1:12" ht="21" hidden="1" x14ac:dyDescent="0.35">
      <c r="A1984" s="57" t="s">
        <v>146</v>
      </c>
      <c r="B1984" s="57"/>
      <c r="C1984" s="112" t="s">
        <v>147</v>
      </c>
      <c r="D1984" s="134">
        <f t="shared" ref="D1984:D1988" si="116">K1984+L1984</f>
        <v>0</v>
      </c>
      <c r="E1984" s="49"/>
      <c r="F1984" s="49"/>
      <c r="G1984" s="49"/>
      <c r="H1984" s="49"/>
      <c r="I1984" s="49"/>
      <c r="J1984" s="49"/>
      <c r="K1984" s="49"/>
      <c r="L1984" s="49"/>
    </row>
    <row r="1985" spans="1:32" ht="21" hidden="1" x14ac:dyDescent="0.35">
      <c r="A1985" s="57" t="s">
        <v>148</v>
      </c>
      <c r="B1985" s="57"/>
      <c r="C1985" s="112" t="s">
        <v>149</v>
      </c>
      <c r="D1985" s="134">
        <f t="shared" si="116"/>
        <v>0</v>
      </c>
      <c r="E1985" s="49"/>
      <c r="F1985" s="49"/>
      <c r="G1985" s="49"/>
      <c r="H1985" s="49"/>
      <c r="I1985" s="49"/>
      <c r="J1985" s="49"/>
      <c r="K1985" s="49"/>
      <c r="L1985" s="49"/>
    </row>
    <row r="1986" spans="1:32" ht="21" hidden="1" x14ac:dyDescent="0.35">
      <c r="A1986" s="57" t="s">
        <v>150</v>
      </c>
      <c r="B1986" s="57"/>
      <c r="C1986" s="112" t="s">
        <v>151</v>
      </c>
      <c r="D1986" s="134">
        <f t="shared" si="116"/>
        <v>0</v>
      </c>
      <c r="E1986" s="49"/>
      <c r="F1986" s="49"/>
      <c r="G1986" s="49"/>
      <c r="H1986" s="49"/>
      <c r="I1986" s="49"/>
      <c r="J1986" s="49"/>
      <c r="K1986" s="49"/>
      <c r="L1986" s="49"/>
    </row>
    <row r="1987" spans="1:32" ht="21" hidden="1" x14ac:dyDescent="0.35">
      <c r="A1987" s="57" t="s">
        <v>152</v>
      </c>
      <c r="B1987" s="57"/>
      <c r="C1987" s="112" t="s">
        <v>153</v>
      </c>
      <c r="D1987" s="134">
        <f t="shared" si="116"/>
        <v>0</v>
      </c>
      <c r="E1987" s="49"/>
      <c r="F1987" s="49"/>
      <c r="G1987" s="49"/>
      <c r="H1987" s="49"/>
      <c r="I1987" s="49"/>
      <c r="J1987" s="49"/>
      <c r="K1987" s="49"/>
      <c r="L1987" s="49"/>
    </row>
    <row r="1988" spans="1:32" ht="21" hidden="1" x14ac:dyDescent="0.35">
      <c r="A1988" s="57" t="s">
        <v>0</v>
      </c>
      <c r="B1988" s="57"/>
      <c r="C1988" s="112" t="s">
        <v>154</v>
      </c>
      <c r="D1988" s="134">
        <f t="shared" si="116"/>
        <v>0</v>
      </c>
      <c r="E1988" s="49"/>
      <c r="F1988" s="49"/>
      <c r="G1988" s="49"/>
      <c r="H1988" s="49"/>
      <c r="I1988" s="49"/>
      <c r="J1988" s="49"/>
      <c r="K1988" s="49"/>
      <c r="L1988" s="49"/>
    </row>
    <row r="1989" spans="1:32" ht="42" x14ac:dyDescent="0.35">
      <c r="A1989" s="93">
        <v>3719800</v>
      </c>
      <c r="B1989" s="93">
        <v>9800</v>
      </c>
      <c r="C1989" s="114" t="s">
        <v>266</v>
      </c>
      <c r="D1989" s="161">
        <f>D1990</f>
        <v>9300000</v>
      </c>
      <c r="E1989" s="22"/>
      <c r="F1989" s="22"/>
      <c r="G1989" s="22">
        <f>G1990</f>
        <v>1800000</v>
      </c>
      <c r="H1989" s="22"/>
      <c r="I1989" s="22">
        <f>I1990</f>
        <v>1000000</v>
      </c>
      <c r="J1989" s="22"/>
      <c r="K1989" s="22"/>
      <c r="L1989" s="22">
        <f>L1990</f>
        <v>1500000</v>
      </c>
      <c r="M1989" s="22">
        <f>M1990</f>
        <v>5000000</v>
      </c>
      <c r="N1989" s="22"/>
      <c r="O1989" s="22">
        <f>O1990</f>
        <v>0</v>
      </c>
      <c r="P1989" s="22">
        <f>P1990</f>
        <v>0</v>
      </c>
      <c r="Q1989" s="22">
        <f>Q1990</f>
        <v>0</v>
      </c>
      <c r="R1989" s="22"/>
      <c r="S1989" s="22"/>
      <c r="T1989" s="22"/>
      <c r="U1989" s="22">
        <f>U1990</f>
        <v>0</v>
      </c>
      <c r="V1989" s="22"/>
      <c r="W1989" s="22"/>
      <c r="X1989" s="22"/>
      <c r="Y1989" s="22"/>
      <c r="Z1989" s="40"/>
      <c r="AA1989" s="19"/>
      <c r="AB1989" s="20">
        <f>AB1990</f>
        <v>0</v>
      </c>
      <c r="AC1989" s="19">
        <f>AC1990</f>
        <v>0</v>
      </c>
    </row>
    <row r="1990" spans="1:32" ht="21" x14ac:dyDescent="0.35">
      <c r="A1990" s="129"/>
      <c r="B1990" s="129"/>
      <c r="C1990" s="146" t="s">
        <v>9</v>
      </c>
      <c r="D1990" s="134">
        <f>G1990+I1990+L1990+M1990</f>
        <v>9300000</v>
      </c>
      <c r="E1990" s="22"/>
      <c r="F1990" s="22"/>
      <c r="G1990" s="22">
        <v>1800000</v>
      </c>
      <c r="H1990" s="22"/>
      <c r="I1990" s="22">
        <v>1000000</v>
      </c>
      <c r="J1990" s="22"/>
      <c r="K1990" s="22"/>
      <c r="L1990" s="22">
        <v>1500000</v>
      </c>
      <c r="M1990" s="22">
        <v>5000000</v>
      </c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40"/>
      <c r="AA1990" s="19"/>
      <c r="AB1990" s="20"/>
      <c r="AC1990" s="19"/>
    </row>
    <row r="1991" spans="1:32" ht="21" x14ac:dyDescent="0.4">
      <c r="A1991" s="147"/>
      <c r="B1991" s="147"/>
      <c r="C1991" s="148" t="s">
        <v>240</v>
      </c>
      <c r="D1991" s="162">
        <f>D1992+D1993</f>
        <v>256018014.62</v>
      </c>
      <c r="E1991" s="22"/>
      <c r="F1991" s="22">
        <f>F1992</f>
        <v>105280600</v>
      </c>
      <c r="G1991" s="22">
        <f>G1992+G1993</f>
        <v>2500000</v>
      </c>
      <c r="H1991" s="22">
        <f>H1992+H1993</f>
        <v>60695229.380000003</v>
      </c>
      <c r="I1991" s="22"/>
      <c r="J1991" s="22">
        <f>J1992</f>
        <v>84139688</v>
      </c>
      <c r="K1991" s="22">
        <f>K1992+K1993</f>
        <v>6756901.2399999993</v>
      </c>
      <c r="L1991" s="22">
        <f>L1992+L1993</f>
        <v>31944775</v>
      </c>
      <c r="M1991" s="22"/>
      <c r="N1991" s="22"/>
      <c r="O1991" s="22">
        <f t="shared" ref="O1991:T1991" si="117">O1992+O1993</f>
        <v>0</v>
      </c>
      <c r="P1991" s="22">
        <f t="shared" si="117"/>
        <v>0</v>
      </c>
      <c r="Q1991" s="22">
        <f t="shared" si="117"/>
        <v>0</v>
      </c>
      <c r="R1991" s="22">
        <f t="shared" si="117"/>
        <v>0</v>
      </c>
      <c r="S1991" s="22">
        <f t="shared" si="117"/>
        <v>0</v>
      </c>
      <c r="T1991" s="22">
        <f t="shared" si="117"/>
        <v>0</v>
      </c>
      <c r="U1991" s="22">
        <f t="shared" ref="U1991:Z1991" si="118">U1992+U1993</f>
        <v>0</v>
      </c>
      <c r="V1991" s="22">
        <f t="shared" si="118"/>
        <v>0</v>
      </c>
      <c r="W1991" s="22">
        <f t="shared" si="118"/>
        <v>0</v>
      </c>
      <c r="X1991" s="22">
        <f t="shared" si="118"/>
        <v>0</v>
      </c>
      <c r="Y1991" s="22">
        <f t="shared" si="118"/>
        <v>0</v>
      </c>
      <c r="Z1991" s="40">
        <f t="shared" si="118"/>
        <v>0</v>
      </c>
      <c r="AA1991" s="19">
        <f>AA1992+AA1993</f>
        <v>0</v>
      </c>
      <c r="AB1991" s="20">
        <f>AB1992+AB1993</f>
        <v>0</v>
      </c>
      <c r="AC1991" s="19">
        <f>AC1992+AC1993</f>
        <v>0</v>
      </c>
      <c r="AD1991" s="4">
        <f>AD1992+AD1993</f>
        <v>0</v>
      </c>
      <c r="AE1991" s="52">
        <f>AB1991-D1991</f>
        <v>-256018014.62</v>
      </c>
      <c r="AF1991" s="52"/>
    </row>
    <row r="1992" spans="1:32" ht="21" x14ac:dyDescent="0.4">
      <c r="A1992" s="147"/>
      <c r="B1992" s="147"/>
      <c r="C1992" s="148" t="s">
        <v>241</v>
      </c>
      <c r="D1992" s="163">
        <f>D527</f>
        <v>185976792.62</v>
      </c>
      <c r="E1992" s="22"/>
      <c r="F1992" s="22">
        <f>F527</f>
        <v>105280600</v>
      </c>
      <c r="G1992" s="22">
        <f>G527</f>
        <v>700000</v>
      </c>
      <c r="H1992" s="22">
        <f>H527</f>
        <v>1042875.3799999997</v>
      </c>
      <c r="I1992" s="22">
        <f>I527</f>
        <v>0</v>
      </c>
      <c r="J1992" s="22">
        <f>J527+J1666</f>
        <v>84139688</v>
      </c>
      <c r="K1992" s="22">
        <f>K527</f>
        <v>6756901.2399999993</v>
      </c>
      <c r="L1992" s="22">
        <f>L527</f>
        <v>30056728</v>
      </c>
      <c r="M1992" s="22"/>
      <c r="N1992" s="22"/>
      <c r="O1992" s="22">
        <f t="shared" ref="O1992:AC1992" si="119">O527</f>
        <v>0</v>
      </c>
      <c r="P1992" s="22">
        <f t="shared" si="119"/>
        <v>0</v>
      </c>
      <c r="Q1992" s="22">
        <f t="shared" si="119"/>
        <v>0</v>
      </c>
      <c r="R1992" s="22">
        <f t="shared" si="119"/>
        <v>0</v>
      </c>
      <c r="S1992" s="22">
        <f t="shared" si="119"/>
        <v>0</v>
      </c>
      <c r="T1992" s="22">
        <f t="shared" si="119"/>
        <v>0</v>
      </c>
      <c r="U1992" s="22">
        <f t="shared" si="119"/>
        <v>0</v>
      </c>
      <c r="V1992" s="22">
        <f t="shared" si="119"/>
        <v>0</v>
      </c>
      <c r="W1992" s="22">
        <f t="shared" si="119"/>
        <v>0</v>
      </c>
      <c r="X1992" s="22">
        <f t="shared" si="119"/>
        <v>0</v>
      </c>
      <c r="Y1992" s="22">
        <f t="shared" si="119"/>
        <v>0</v>
      </c>
      <c r="Z1992" s="40">
        <f t="shared" si="119"/>
        <v>0</v>
      </c>
      <c r="AA1992" s="19">
        <f t="shared" si="119"/>
        <v>0</v>
      </c>
      <c r="AB1992" s="20">
        <f t="shared" si="119"/>
        <v>0</v>
      </c>
      <c r="AC1992" s="19">
        <f t="shared" si="119"/>
        <v>0</v>
      </c>
      <c r="AE1992" s="52">
        <f>AB1992-D1992</f>
        <v>-185976792.62</v>
      </c>
      <c r="AF1992" s="52"/>
    </row>
    <row r="1993" spans="1:32" ht="21" x14ac:dyDescent="0.4">
      <c r="A1993" s="147"/>
      <c r="B1993" s="147"/>
      <c r="C1993" s="148" t="s">
        <v>242</v>
      </c>
      <c r="D1993" s="163">
        <f>D1667</f>
        <v>70041222</v>
      </c>
      <c r="E1993" s="22"/>
      <c r="F1993" s="22"/>
      <c r="G1993" s="22">
        <f>G1667</f>
        <v>1800000</v>
      </c>
      <c r="H1993" s="22">
        <f>H1667</f>
        <v>59652354</v>
      </c>
      <c r="I1993" s="22">
        <f>I1667</f>
        <v>1000000</v>
      </c>
      <c r="J1993" s="22"/>
      <c r="K1993" s="22"/>
      <c r="L1993" s="22">
        <f>L1667</f>
        <v>1888047</v>
      </c>
      <c r="M1993" s="22">
        <f>M1989</f>
        <v>5000000</v>
      </c>
      <c r="N1993" s="22">
        <f>N1989</f>
        <v>0</v>
      </c>
      <c r="O1993" s="22">
        <f>O1989</f>
        <v>0</v>
      </c>
      <c r="P1993" s="22">
        <f>P1989</f>
        <v>0</v>
      </c>
      <c r="Q1993" s="22">
        <f>Q1667</f>
        <v>0</v>
      </c>
      <c r="R1993" s="22"/>
      <c r="S1993" s="22"/>
      <c r="T1993" s="22"/>
      <c r="U1993" s="22">
        <f>-U1667</f>
        <v>0</v>
      </c>
      <c r="V1993" s="22"/>
      <c r="W1993" s="22"/>
      <c r="X1993" s="22"/>
      <c r="Y1993" s="22"/>
      <c r="AA1993" s="19"/>
      <c r="AB1993" s="20">
        <f>AB1667</f>
        <v>0</v>
      </c>
      <c r="AC1993" s="19">
        <f>AC1667</f>
        <v>0</v>
      </c>
      <c r="AD1993" s="4">
        <f>AD1667</f>
        <v>0</v>
      </c>
      <c r="AE1993" s="52">
        <f>AB1993-D1993</f>
        <v>-70041222</v>
      </c>
    </row>
    <row r="1994" spans="1:32" x14ac:dyDescent="0.35">
      <c r="A1994" s="52"/>
      <c r="B1994" s="52"/>
      <c r="C1994" s="52"/>
      <c r="D1994" s="52"/>
      <c r="E1994" s="22">
        <v>256018014.62</v>
      </c>
      <c r="F1994" s="22">
        <v>185976792.62</v>
      </c>
      <c r="G1994" s="22">
        <v>70041222</v>
      </c>
      <c r="H1994" s="22"/>
      <c r="I1994" s="52"/>
      <c r="J1994" s="52"/>
      <c r="K1994" s="52"/>
      <c r="L1994" s="52"/>
    </row>
    <row r="1995" spans="1:32" x14ac:dyDescent="0.35">
      <c r="G1995" s="22"/>
      <c r="H1995" s="22"/>
    </row>
    <row r="1996" spans="1:32" x14ac:dyDescent="0.35">
      <c r="A1996" s="73" t="s">
        <v>272</v>
      </c>
      <c r="D1996" s="74" t="s">
        <v>273</v>
      </c>
      <c r="G1996" s="52">
        <f>G1995-D1992</f>
        <v>-185976792.62</v>
      </c>
      <c r="H1996" s="52">
        <f>D1993-H1995</f>
        <v>70041222</v>
      </c>
    </row>
    <row r="1998" spans="1:32" ht="21" x14ac:dyDescent="0.35">
      <c r="A1998" s="75"/>
      <c r="B1998" s="75"/>
      <c r="C1998" s="76"/>
    </row>
    <row r="1999" spans="1:32" x14ac:dyDescent="0.35">
      <c r="A1999" s="10"/>
      <c r="B1999" s="10"/>
      <c r="C1999" s="77"/>
    </row>
    <row r="2000" spans="1:32" x14ac:dyDescent="0.35">
      <c r="A2000" s="10"/>
      <c r="B2000" s="10"/>
      <c r="C2000" s="77"/>
    </row>
  </sheetData>
  <mergeCells count="518">
    <mergeCell ref="B517:C517"/>
    <mergeCell ref="B518:C518"/>
    <mergeCell ref="B24:C24"/>
    <mergeCell ref="B39:C39"/>
    <mergeCell ref="B28:C28"/>
    <mergeCell ref="B29:C29"/>
    <mergeCell ref="A1667:C1667"/>
    <mergeCell ref="B444:C444"/>
    <mergeCell ref="A527:C527"/>
    <mergeCell ref="A523:D523"/>
    <mergeCell ref="B520:C520"/>
    <mergeCell ref="B519:C519"/>
    <mergeCell ref="B521:C521"/>
    <mergeCell ref="B465:C465"/>
    <mergeCell ref="B516:C516"/>
    <mergeCell ref="B515:C515"/>
    <mergeCell ref="B476:C476"/>
    <mergeCell ref="B477:C477"/>
    <mergeCell ref="B478:C478"/>
    <mergeCell ref="B479:C479"/>
    <mergeCell ref="B480:C480"/>
    <mergeCell ref="B481:C481"/>
    <mergeCell ref="B511:C511"/>
    <mergeCell ref="B510:C510"/>
    <mergeCell ref="B509:C509"/>
    <mergeCell ref="B461:C461"/>
    <mergeCell ref="B508:C508"/>
    <mergeCell ref="B507:C507"/>
    <mergeCell ref="B506:C506"/>
    <mergeCell ref="A460:C460"/>
    <mergeCell ref="B503:C503"/>
    <mergeCell ref="B502:C502"/>
    <mergeCell ref="B467:C467"/>
    <mergeCell ref="B466:C466"/>
    <mergeCell ref="B496:C496"/>
    <mergeCell ref="B500:C500"/>
    <mergeCell ref="B497:C497"/>
    <mergeCell ref="B495:C495"/>
    <mergeCell ref="B501:C501"/>
    <mergeCell ref="B490:C490"/>
    <mergeCell ref="B498:C498"/>
    <mergeCell ref="B499:C499"/>
    <mergeCell ref="B468:C468"/>
    <mergeCell ref="B469:C469"/>
    <mergeCell ref="B470:C470"/>
    <mergeCell ref="B494:C494"/>
    <mergeCell ref="B487:C487"/>
    <mergeCell ref="B488:C488"/>
    <mergeCell ref="B492:C492"/>
    <mergeCell ref="B489:C489"/>
    <mergeCell ref="B448:C448"/>
    <mergeCell ref="B484:C484"/>
    <mergeCell ref="B493:C493"/>
    <mergeCell ref="B472:C472"/>
    <mergeCell ref="B482:C482"/>
    <mergeCell ref="B483:C483"/>
    <mergeCell ref="B486:C486"/>
    <mergeCell ref="B455:C455"/>
    <mergeCell ref="B454:C454"/>
    <mergeCell ref="B459:C459"/>
    <mergeCell ref="B458:C458"/>
    <mergeCell ref="B457:C457"/>
    <mergeCell ref="B456:C456"/>
    <mergeCell ref="B453:C453"/>
    <mergeCell ref="B449:C449"/>
    <mergeCell ref="B485:C485"/>
    <mergeCell ref="B452:C452"/>
    <mergeCell ref="B451:C451"/>
    <mergeCell ref="B450:C450"/>
    <mergeCell ref="B491:C491"/>
    <mergeCell ref="B462:C462"/>
    <mergeCell ref="B463:C463"/>
    <mergeCell ref="B429:C429"/>
    <mergeCell ref="B437:C437"/>
    <mergeCell ref="B436:C436"/>
    <mergeCell ref="B435:C435"/>
    <mergeCell ref="B434:C434"/>
    <mergeCell ref="B433:C433"/>
    <mergeCell ref="B432:C432"/>
    <mergeCell ref="B443:C443"/>
    <mergeCell ref="B447:C447"/>
    <mergeCell ref="B446:C446"/>
    <mergeCell ref="B445:C445"/>
    <mergeCell ref="B408:C408"/>
    <mergeCell ref="B407:C407"/>
    <mergeCell ref="B440:C440"/>
    <mergeCell ref="B473:C473"/>
    <mergeCell ref="B475:C475"/>
    <mergeCell ref="B474:C474"/>
    <mergeCell ref="B422:C422"/>
    <mergeCell ref="B421:C421"/>
    <mergeCell ref="B417:C417"/>
    <mergeCell ref="B416:C416"/>
    <mergeCell ref="B428:C428"/>
    <mergeCell ref="B427:C427"/>
    <mergeCell ref="B424:C424"/>
    <mergeCell ref="B423:C423"/>
    <mergeCell ref="B439:C439"/>
    <mergeCell ref="B425:C425"/>
    <mergeCell ref="B438:C438"/>
    <mergeCell ref="B426:C426"/>
    <mergeCell ref="B471:C471"/>
    <mergeCell ref="B441:C441"/>
    <mergeCell ref="B464:C464"/>
    <mergeCell ref="B442:C442"/>
    <mergeCell ref="B431:C431"/>
    <mergeCell ref="B430:C430"/>
    <mergeCell ref="B402:C402"/>
    <mergeCell ref="B420:C420"/>
    <mergeCell ref="B419:C419"/>
    <mergeCell ref="B379:C379"/>
    <mergeCell ref="B396:C396"/>
    <mergeCell ref="B395:C395"/>
    <mergeCell ref="B394:C394"/>
    <mergeCell ref="B400:C400"/>
    <mergeCell ref="B399:C399"/>
    <mergeCell ref="B398:C398"/>
    <mergeCell ref="B397:C397"/>
    <mergeCell ref="B401:C401"/>
    <mergeCell ref="B403:C403"/>
    <mergeCell ref="B418:C418"/>
    <mergeCell ref="B415:C415"/>
    <mergeCell ref="B414:C414"/>
    <mergeCell ref="B413:C413"/>
    <mergeCell ref="B404:C404"/>
    <mergeCell ref="B406:C406"/>
    <mergeCell ref="B405:C405"/>
    <mergeCell ref="B412:C412"/>
    <mergeCell ref="B411:C411"/>
    <mergeCell ref="B410:C410"/>
    <mergeCell ref="B409:C409"/>
    <mergeCell ref="B353:C353"/>
    <mergeCell ref="B378:C378"/>
    <mergeCell ref="B384:C384"/>
    <mergeCell ref="B383:C383"/>
    <mergeCell ref="B382:C382"/>
    <mergeCell ref="B373:C373"/>
    <mergeCell ref="B372:C372"/>
    <mergeCell ref="B368:C368"/>
    <mergeCell ref="B393:C393"/>
    <mergeCell ref="B392:C392"/>
    <mergeCell ref="B391:C391"/>
    <mergeCell ref="B390:C390"/>
    <mergeCell ref="B377:C377"/>
    <mergeCell ref="B376:C376"/>
    <mergeCell ref="B375:C375"/>
    <mergeCell ref="B374:C374"/>
    <mergeCell ref="B371:C371"/>
    <mergeCell ref="B370:C370"/>
    <mergeCell ref="B369:C369"/>
    <mergeCell ref="B389:C389"/>
    <mergeCell ref="B388:C388"/>
    <mergeCell ref="B387:C387"/>
    <mergeCell ref="B381:C381"/>
    <mergeCell ref="B380:C380"/>
    <mergeCell ref="B338:C338"/>
    <mergeCell ref="B345:C345"/>
    <mergeCell ref="B344:C344"/>
    <mergeCell ref="B343:C343"/>
    <mergeCell ref="B342:C342"/>
    <mergeCell ref="B386:C386"/>
    <mergeCell ref="B385:C385"/>
    <mergeCell ref="B367:C367"/>
    <mergeCell ref="B366:C366"/>
    <mergeCell ref="B365:C365"/>
    <mergeCell ref="B364:C364"/>
    <mergeCell ref="B363:C363"/>
    <mergeCell ref="B362:C362"/>
    <mergeCell ref="B354:C354"/>
    <mergeCell ref="B350:C350"/>
    <mergeCell ref="B361:C361"/>
    <mergeCell ref="B360:C360"/>
    <mergeCell ref="B359:C359"/>
    <mergeCell ref="B358:C358"/>
    <mergeCell ref="B357:C357"/>
    <mergeCell ref="B356:C356"/>
    <mergeCell ref="B352:C352"/>
    <mergeCell ref="B351:C351"/>
    <mergeCell ref="B355:C355"/>
    <mergeCell ref="B310:C310"/>
    <mergeCell ref="B309:C309"/>
    <mergeCell ref="B308:C308"/>
    <mergeCell ref="B349:C349"/>
    <mergeCell ref="B348:C348"/>
    <mergeCell ref="B347:C347"/>
    <mergeCell ref="B346:C346"/>
    <mergeCell ref="B317:C317"/>
    <mergeCell ref="B316:C316"/>
    <mergeCell ref="B329:C329"/>
    <mergeCell ref="B328:C328"/>
    <mergeCell ref="B327:C327"/>
    <mergeCell ref="B333:C333"/>
    <mergeCell ref="B332:C332"/>
    <mergeCell ref="B331:C331"/>
    <mergeCell ref="B330:C330"/>
    <mergeCell ref="B321:C321"/>
    <mergeCell ref="B337:C337"/>
    <mergeCell ref="B336:C336"/>
    <mergeCell ref="B335:C335"/>
    <mergeCell ref="B334:C334"/>
    <mergeCell ref="B341:C341"/>
    <mergeCell ref="B340:C340"/>
    <mergeCell ref="B339:C339"/>
    <mergeCell ref="B297:C297"/>
    <mergeCell ref="B326:C326"/>
    <mergeCell ref="B325:C325"/>
    <mergeCell ref="B324:C324"/>
    <mergeCell ref="B323:C323"/>
    <mergeCell ref="B322:C322"/>
    <mergeCell ref="B307:C307"/>
    <mergeCell ref="B306:C306"/>
    <mergeCell ref="B305:C305"/>
    <mergeCell ref="B304:C304"/>
    <mergeCell ref="B301:C301"/>
    <mergeCell ref="B320:C320"/>
    <mergeCell ref="B319:C319"/>
    <mergeCell ref="B318:C318"/>
    <mergeCell ref="B303:C303"/>
    <mergeCell ref="B300:C300"/>
    <mergeCell ref="B299:C299"/>
    <mergeCell ref="B298:C298"/>
    <mergeCell ref="B315:C315"/>
    <mergeCell ref="B314:C314"/>
    <mergeCell ref="B302:C302"/>
    <mergeCell ref="B313:C313"/>
    <mergeCell ref="B312:C312"/>
    <mergeCell ref="B311:C311"/>
    <mergeCell ref="B296:C296"/>
    <mergeCell ref="B284:C284"/>
    <mergeCell ref="B283:C283"/>
    <mergeCell ref="B282:C282"/>
    <mergeCell ref="B281:C281"/>
    <mergeCell ref="B280:C280"/>
    <mergeCell ref="B279:C279"/>
    <mergeCell ref="B290:C290"/>
    <mergeCell ref="B289:C289"/>
    <mergeCell ref="B291:C291"/>
    <mergeCell ref="B288:C288"/>
    <mergeCell ref="B287:C287"/>
    <mergeCell ref="B286:C286"/>
    <mergeCell ref="B285:C285"/>
    <mergeCell ref="B295:C295"/>
    <mergeCell ref="B294:C294"/>
    <mergeCell ref="B293:C293"/>
    <mergeCell ref="B292:C292"/>
    <mergeCell ref="B264:C264"/>
    <mergeCell ref="B263:C263"/>
    <mergeCell ref="B262:C262"/>
    <mergeCell ref="B261:C261"/>
    <mergeCell ref="B260:C260"/>
    <mergeCell ref="B267:C267"/>
    <mergeCell ref="B271:C271"/>
    <mergeCell ref="B270:C270"/>
    <mergeCell ref="B269:C269"/>
    <mergeCell ref="B268:C268"/>
    <mergeCell ref="B275:C275"/>
    <mergeCell ref="B274:C274"/>
    <mergeCell ref="B273:C273"/>
    <mergeCell ref="B272:C272"/>
    <mergeCell ref="B278:C278"/>
    <mergeCell ref="B277:C277"/>
    <mergeCell ref="B276:C276"/>
    <mergeCell ref="B266:C266"/>
    <mergeCell ref="B265:C265"/>
    <mergeCell ref="B217:C217"/>
    <mergeCell ref="B216:C216"/>
    <mergeCell ref="B224:C224"/>
    <mergeCell ref="B223:C223"/>
    <mergeCell ref="B222:C222"/>
    <mergeCell ref="B221:C221"/>
    <mergeCell ref="B220:C220"/>
    <mergeCell ref="B219:C219"/>
    <mergeCell ref="B259:C259"/>
    <mergeCell ref="B218:C21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177:C177"/>
    <mergeCell ref="B211:C211"/>
    <mergeCell ref="B210:C210"/>
    <mergeCell ref="B209:C209"/>
    <mergeCell ref="B208:C208"/>
    <mergeCell ref="B215:C215"/>
    <mergeCell ref="B214:C214"/>
    <mergeCell ref="B213:C213"/>
    <mergeCell ref="B212:C212"/>
    <mergeCell ref="B189:C189"/>
    <mergeCell ref="B201:C201"/>
    <mergeCell ref="B207:C207"/>
    <mergeCell ref="B206:C206"/>
    <mergeCell ref="B205:C205"/>
    <mergeCell ref="B204:C204"/>
    <mergeCell ref="B203:C203"/>
    <mergeCell ref="B202:C202"/>
    <mergeCell ref="B178:C178"/>
    <mergeCell ref="B175:C175"/>
    <mergeCell ref="B174:C174"/>
    <mergeCell ref="B173:C173"/>
    <mergeCell ref="B200:C200"/>
    <mergeCell ref="B199:C199"/>
    <mergeCell ref="B198:C198"/>
    <mergeCell ref="B197:C197"/>
    <mergeCell ref="B196:C196"/>
    <mergeCell ref="B195:C195"/>
    <mergeCell ref="B176:C176"/>
    <mergeCell ref="B187:C187"/>
    <mergeCell ref="B186:C186"/>
    <mergeCell ref="B185:C185"/>
    <mergeCell ref="B184:C184"/>
    <mergeCell ref="B183:C183"/>
    <mergeCell ref="B182:C182"/>
    <mergeCell ref="B194:C194"/>
    <mergeCell ref="B193:C193"/>
    <mergeCell ref="B192:C192"/>
    <mergeCell ref="B191:C191"/>
    <mergeCell ref="B179:C179"/>
    <mergeCell ref="B181:C181"/>
    <mergeCell ref="B180:C180"/>
    <mergeCell ref="B190:C190"/>
    <mergeCell ref="B172:C172"/>
    <mergeCell ref="B171:C171"/>
    <mergeCell ref="B170:C170"/>
    <mergeCell ref="B169:C169"/>
    <mergeCell ref="B168:C168"/>
    <mergeCell ref="B167:C167"/>
    <mergeCell ref="B159:C159"/>
    <mergeCell ref="B158:C158"/>
    <mergeCell ref="B166:C166"/>
    <mergeCell ref="B165:C165"/>
    <mergeCell ref="B164:C164"/>
    <mergeCell ref="B163:C163"/>
    <mergeCell ref="B160:C160"/>
    <mergeCell ref="B162:C162"/>
    <mergeCell ref="B161:C161"/>
    <mergeCell ref="B151:C151"/>
    <mergeCell ref="B150:C150"/>
    <mergeCell ref="B148:C148"/>
    <mergeCell ref="B131:C131"/>
    <mergeCell ref="B125:C125"/>
    <mergeCell ref="B124:C124"/>
    <mergeCell ref="B123:C123"/>
    <mergeCell ref="B137:C137"/>
    <mergeCell ref="B117:C117"/>
    <mergeCell ref="B146:C146"/>
    <mergeCell ref="B144:C144"/>
    <mergeCell ref="B142:C142"/>
    <mergeCell ref="B147:C147"/>
    <mergeCell ref="B5:D5"/>
    <mergeCell ref="B6:D6"/>
    <mergeCell ref="B9:C9"/>
    <mergeCell ref="B11:C11"/>
    <mergeCell ref="B19:C19"/>
    <mergeCell ref="B32:C32"/>
    <mergeCell ref="B89:C89"/>
    <mergeCell ref="B88:C88"/>
    <mergeCell ref="B87:C87"/>
    <mergeCell ref="B86:C86"/>
    <mergeCell ref="B85:C85"/>
    <mergeCell ref="B18:C18"/>
    <mergeCell ref="B46:C46"/>
    <mergeCell ref="B45:C45"/>
    <mergeCell ref="B83:C83"/>
    <mergeCell ref="B44:C44"/>
    <mergeCell ref="B67:C67"/>
    <mergeCell ref="B75:C75"/>
    <mergeCell ref="B64:C64"/>
    <mergeCell ref="B40:C40"/>
    <mergeCell ref="B41:C41"/>
    <mergeCell ref="B26:C26"/>
    <mergeCell ref="B27:C27"/>
    <mergeCell ref="B35:C35"/>
    <mergeCell ref="B16:C16"/>
    <mergeCell ref="B17:C17"/>
    <mergeCell ref="B34:C34"/>
    <mergeCell ref="E1862:F1862"/>
    <mergeCell ref="B225:C225"/>
    <mergeCell ref="B188:C188"/>
    <mergeCell ref="B154:C154"/>
    <mergeCell ref="B92:C92"/>
    <mergeCell ref="B91:C91"/>
    <mergeCell ref="B100:C100"/>
    <mergeCell ref="B99:C99"/>
    <mergeCell ref="B97:C97"/>
    <mergeCell ref="B96:C96"/>
    <mergeCell ref="B120:C120"/>
    <mergeCell ref="B119:C119"/>
    <mergeCell ref="B118:C118"/>
    <mergeCell ref="B110:C110"/>
    <mergeCell ref="B157:C157"/>
    <mergeCell ref="B152:C152"/>
    <mergeCell ref="B153:C153"/>
    <mergeCell ref="B130:C130"/>
    <mergeCell ref="B129:C129"/>
    <mergeCell ref="B128:C128"/>
    <mergeCell ref="B127:C127"/>
    <mergeCell ref="B62:C62"/>
    <mergeCell ref="B63:C63"/>
    <mergeCell ref="B111:C111"/>
    <mergeCell ref="B114:C114"/>
    <mergeCell ref="B133:C133"/>
    <mergeCell ref="B140:C140"/>
    <mergeCell ref="B139:C139"/>
    <mergeCell ref="B138:C138"/>
    <mergeCell ref="B132:C132"/>
    <mergeCell ref="B126:C126"/>
    <mergeCell ref="B122:C122"/>
    <mergeCell ref="B135:C135"/>
    <mergeCell ref="B134:C134"/>
    <mergeCell ref="B116:C116"/>
    <mergeCell ref="B115:C115"/>
    <mergeCell ref="B121:C121"/>
    <mergeCell ref="B80:C80"/>
    <mergeCell ref="B94:C94"/>
    <mergeCell ref="B70:C70"/>
    <mergeCell ref="B104:C104"/>
    <mergeCell ref="B78:C78"/>
    <mergeCell ref="B79:C79"/>
    <mergeCell ref="B59:C59"/>
    <mergeCell ref="B60:C60"/>
    <mergeCell ref="B3:D3"/>
    <mergeCell ref="B4:D4"/>
    <mergeCell ref="B103:C103"/>
    <mergeCell ref="B102:C102"/>
    <mergeCell ref="B81:C81"/>
    <mergeCell ref="B82:C82"/>
    <mergeCell ref="B12:C12"/>
    <mergeCell ref="A13:C13"/>
    <mergeCell ref="B21:C21"/>
    <mergeCell ref="B20:C20"/>
    <mergeCell ref="B15:C15"/>
    <mergeCell ref="B14:C14"/>
    <mergeCell ref="B33:C33"/>
    <mergeCell ref="B101:C101"/>
    <mergeCell ref="B95:C95"/>
    <mergeCell ref="B31:C31"/>
    <mergeCell ref="B25:C25"/>
    <mergeCell ref="B65:C65"/>
    <mergeCell ref="B66:C66"/>
    <mergeCell ref="B61:C61"/>
    <mergeCell ref="B68:C68"/>
    <mergeCell ref="B76:C76"/>
    <mergeCell ref="B30:C30"/>
    <mergeCell ref="B38:C38"/>
    <mergeCell ref="B90:C90"/>
    <mergeCell ref="B47:C47"/>
    <mergeCell ref="B48:C48"/>
    <mergeCell ref="B49:C49"/>
    <mergeCell ref="B50:C50"/>
    <mergeCell ref="B51:C51"/>
    <mergeCell ref="B52:C52"/>
    <mergeCell ref="B53:C53"/>
    <mergeCell ref="B54:C54"/>
    <mergeCell ref="B72:C72"/>
    <mergeCell ref="B36:C36"/>
    <mergeCell ref="B37:C37"/>
    <mergeCell ref="B73:C73"/>
    <mergeCell ref="B77:C77"/>
    <mergeCell ref="B42:C42"/>
    <mergeCell ref="B43:C43"/>
    <mergeCell ref="B55:C55"/>
    <mergeCell ref="B56:C56"/>
    <mergeCell ref="B57:C57"/>
    <mergeCell ref="B58:C58"/>
    <mergeCell ref="B71:C71"/>
    <mergeCell ref="B69:C69"/>
    <mergeCell ref="B240:C240"/>
    <mergeCell ref="B512:C512"/>
    <mergeCell ref="B513:C513"/>
    <mergeCell ref="B514:C514"/>
    <mergeCell ref="B113:C113"/>
    <mergeCell ref="B112:C112"/>
    <mergeCell ref="B74:C74"/>
    <mergeCell ref="B107:C107"/>
    <mergeCell ref="B108:C108"/>
    <mergeCell ref="B106:C106"/>
    <mergeCell ref="B105:C105"/>
    <mergeCell ref="B98:C98"/>
    <mergeCell ref="B84:C84"/>
    <mergeCell ref="B93:C93"/>
    <mergeCell ref="B156:C156"/>
    <mergeCell ref="B155:C155"/>
    <mergeCell ref="B141:C141"/>
    <mergeCell ref="B145:C145"/>
    <mergeCell ref="B109:C109"/>
    <mergeCell ref="B149:C149"/>
    <mergeCell ref="B136:C136"/>
    <mergeCell ref="B143:C143"/>
    <mergeCell ref="B504:C504"/>
    <mergeCell ref="B505:C505"/>
    <mergeCell ref="B258:C25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49:C249"/>
  </mergeCells>
  <phoneticPr fontId="0" type="noConversion"/>
  <pageMargins left="0.45" right="0.32" top="0.28000000000000003" bottom="0.18" header="0.31496062992125984" footer="0.31496062992125984"/>
  <pageSetup paperSize="9" scale="6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2024-05-01T07:29:42Z</dcterms:modified>
</cp:coreProperties>
</file>