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едитування Dod-4" sheetId="1" r:id="rId1"/>
  </sheets>
  <definedNames>
    <definedName name="_ftn1" localSheetId="0">'Кредитування Dod-4'!#REF!</definedName>
    <definedName name="_ftn2" localSheetId="0">'Кредитування Dod-4'!#REF!</definedName>
    <definedName name="_ftnref1" localSheetId="0">'Кредитування Dod-4'!#REF!</definedName>
    <definedName name="_ftnref2" localSheetId="0">'Кредитування Dod-4'!#REF!</definedName>
    <definedName name="_xlnm.Print_Area" localSheetId="0">'Кредитування Dod-4'!$A$1:$P$53</definedName>
  </definedNames>
  <calcPr fullCalcOnLoad="1"/>
</workbook>
</file>

<file path=xl/sharedStrings.xml><?xml version="1.0" encoding="utf-8"?>
<sst xmlns="http://schemas.openxmlformats.org/spreadsheetml/2006/main" count="142" uniqueCount="75">
  <si>
    <t>Надання кредитів</t>
  </si>
  <si>
    <t>Загальний фонд</t>
  </si>
  <si>
    <t>Спеціальний фонд</t>
  </si>
  <si>
    <t>Повернення кредитів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</si>
  <si>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</si>
  <si>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</si>
  <si>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Надання пільгового довгострокового кредиту громадянам на будівництво (реконструкцію) та придбання житла</t>
  </si>
  <si>
    <t>тис. грн.</t>
  </si>
  <si>
    <t>Кредитування-всього</t>
  </si>
  <si>
    <t xml:space="preserve">з них </t>
  </si>
  <si>
    <t>Разом</t>
  </si>
  <si>
    <t>бюджет розвитку</t>
  </si>
  <si>
    <t xml:space="preserve">Надання бюджетних позичок суб'єктам підприємницької діяльності </t>
  </si>
  <si>
    <t>Повернення бюджетних позичок</t>
  </si>
  <si>
    <t xml:space="preserve">Всього 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</si>
  <si>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</si>
  <si>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</si>
  <si>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</si>
  <si>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5308104</t>
  </si>
  <si>
    <t>0918103</t>
  </si>
  <si>
    <t>0918104</t>
  </si>
  <si>
    <t>4018091</t>
  </si>
  <si>
    <t>4018092</t>
  </si>
  <si>
    <t>5318091</t>
  </si>
  <si>
    <t>5318092</t>
  </si>
  <si>
    <t>5318103</t>
  </si>
  <si>
    <t>5318106</t>
  </si>
  <si>
    <t>5318107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</si>
  <si>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</si>
  <si>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 обласного бюджету в 2017 році</t>
  </si>
  <si>
    <t>Повернення коштів, наданих для кредитування громадян на будівництво (реконструкцію) та придбання житла</t>
  </si>
  <si>
    <t>0900000</t>
  </si>
  <si>
    <t>1060             /250908</t>
  </si>
  <si>
    <t>8103</t>
  </si>
  <si>
    <t>1060                /250909</t>
  </si>
  <si>
    <t>8104</t>
  </si>
  <si>
    <t>0490                /250903</t>
  </si>
  <si>
    <t>8091</t>
  </si>
  <si>
    <t>0490                                         /250904</t>
  </si>
  <si>
    <t>8092</t>
  </si>
  <si>
    <t>0490                              /250904</t>
  </si>
  <si>
    <t>1060                           /250908</t>
  </si>
  <si>
    <t>1060                                  /250909</t>
  </si>
  <si>
    <t>1060                               /250911</t>
  </si>
  <si>
    <t>1060                                    /250912</t>
  </si>
  <si>
    <t>8106</t>
  </si>
  <si>
    <t>8107</t>
  </si>
  <si>
    <t>Надання та повернення пільгового довгострокового кредиту на
будівництво (реконструкцію) та придбання житла</t>
  </si>
  <si>
    <t>0910000</t>
  </si>
  <si>
    <t>4000000</t>
  </si>
  <si>
    <t>4010000</t>
  </si>
  <si>
    <t>0918100</t>
  </si>
  <si>
    <t xml:space="preserve">Надання та повернення бюджетних позичок суб'єктам підприємницької діяльності </t>
  </si>
  <si>
    <t>0918000</t>
  </si>
  <si>
    <t>Видатки, не віднесені до основних груп</t>
  </si>
  <si>
    <t>4018000</t>
  </si>
  <si>
    <t>4018090</t>
  </si>
  <si>
    <t>5300000</t>
  </si>
  <si>
    <t>5310000</t>
  </si>
  <si>
    <t>5318000</t>
  </si>
  <si>
    <t>5318090</t>
  </si>
  <si>
    <t>8100</t>
  </si>
  <si>
    <t>Департамент міжнародного співробітництва та регіонального розвитку ОДА</t>
  </si>
  <si>
    <t>Департамент житлово-комунального господарства, енергетики та інфраструктури ОДА</t>
  </si>
  <si>
    <t>Департамент агропромислового розвитку ОДА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</si>
  <si>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</si>
  <si>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</si>
  <si>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 xml:space="preserve">Уточнені показники повернення кредитів до обласного бюджету та розподіл надання кредитів </t>
  </si>
  <si>
    <t xml:space="preserve">Керівник апарату облдержадміністрації      </t>
  </si>
  <si>
    <t xml:space="preserve">    В.БОЙКО</t>
  </si>
  <si>
    <t>5318100</t>
  </si>
  <si>
    <t>Додаток 4
до розпорядження голови 
обласної державної адміністрації</t>
  </si>
  <si>
    <t>0490/   250903</t>
  </si>
  <si>
    <t>Департамент агропромислового розвитку, екології та природних ресурсів ОДА</t>
  </si>
  <si>
    <t xml:space="preserve">24  листопада 2017 року №841 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</si>
</sst>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_(* #,##0.000_);_(* \(#,##0.0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sz val="14"/>
      <name val="Times New Roman"/>
      <family val="1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>
      <alignment vertical="top"/>
      <protection/>
    </xf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8" fillId="21" borderId="9" applyNumberFormat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202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20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3" fillId="0" borderId="0" xfId="0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8" fillId="0" borderId="0" xfId="0" applyNumberFormat="1" applyFont="1" applyFill="1" applyAlignment="1" applyProtection="1">
      <alignment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202" fontId="34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202" fontId="37" fillId="0" borderId="11" xfId="0" applyNumberFormat="1" applyFont="1" applyFill="1" applyBorder="1" applyAlignment="1">
      <alignment horizontal="center" vertical="center" wrapText="1"/>
    </xf>
    <xf numFmtId="202" fontId="36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202" fontId="23" fillId="0" borderId="11" xfId="0" applyNumberFormat="1" applyFont="1" applyFill="1" applyBorder="1" applyAlignment="1">
      <alignment horizontal="center" vertical="center" wrapText="1"/>
    </xf>
    <xf numFmtId="202" fontId="30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/>
    </xf>
    <xf numFmtId="202" fontId="34" fillId="0" borderId="11" xfId="0" applyNumberFormat="1" applyFont="1" applyFill="1" applyBorder="1" applyAlignment="1">
      <alignment horizontal="center"/>
    </xf>
    <xf numFmtId="202" fontId="39" fillId="0" borderId="0" xfId="48" applyNumberFormat="1" applyFont="1" applyFill="1" applyBorder="1" applyAlignment="1">
      <alignment horizontal="center" vertical="center" wrapText="1"/>
      <protection/>
    </xf>
    <xf numFmtId="202" fontId="41" fillId="0" borderId="0" xfId="0" applyNumberFormat="1" applyFont="1" applyFill="1" applyAlignment="1">
      <alignment horizontal="center"/>
    </xf>
    <xf numFmtId="202" fontId="42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NumberFormat="1" applyFont="1" applyFill="1" applyAlignment="1" applyProtection="1">
      <alignment/>
      <protection/>
    </xf>
    <xf numFmtId="202" fontId="44" fillId="0" borderId="0" xfId="0" applyNumberFormat="1" applyFont="1" applyFill="1" applyAlignment="1" applyProtection="1">
      <alignment/>
      <protection/>
    </xf>
    <xf numFmtId="203" fontId="23" fillId="0" borderId="11" xfId="63" applyNumberFormat="1" applyFont="1" applyFill="1" applyBorder="1" applyAlignment="1">
      <alignment vertical="center" wrapText="1"/>
    </xf>
    <xf numFmtId="202" fontId="23" fillId="0" borderId="11" xfId="0" applyNumberFormat="1" applyFont="1" applyFill="1" applyBorder="1" applyAlignment="1">
      <alignment vertical="center" wrapText="1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35" fillId="0" borderId="12" xfId="53" applyFont="1" applyFill="1" applyBorder="1" applyAlignment="1">
      <alignment horizontal="center" vertical="center" wrapText="1"/>
      <protection/>
    </xf>
    <xf numFmtId="0" fontId="35" fillId="0" borderId="13" xfId="53" applyFont="1" applyFill="1" applyBorder="1" applyAlignment="1">
      <alignment horizontal="center" vertical="center" wrapText="1"/>
      <protection/>
    </xf>
    <xf numFmtId="0" fontId="35" fillId="0" borderId="14" xfId="53" applyFont="1" applyFill="1" applyBorder="1" applyAlignment="1">
      <alignment horizontal="center" vertical="center" wrapText="1"/>
      <protection/>
    </xf>
    <xf numFmtId="0" fontId="28" fillId="0" borderId="12" xfId="53" applyFont="1" applyFill="1" applyBorder="1" applyAlignment="1">
      <alignment horizontal="center" vertical="center" wrapText="1"/>
      <protection/>
    </xf>
    <xf numFmtId="0" fontId="28" fillId="0" borderId="13" xfId="53" applyFont="1" applyFill="1" applyBorder="1" applyAlignment="1">
      <alignment horizontal="center" vertical="center" wrapText="1"/>
      <protection/>
    </xf>
    <xf numFmtId="0" fontId="28" fillId="0" borderId="14" xfId="53" applyFont="1" applyFill="1" applyBorder="1" applyAlignment="1">
      <alignment horizontal="center" vertical="center" wrapText="1"/>
      <protection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Рішення про мб 2017 додатк_3_ОР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62"/>
  <sheetViews>
    <sheetView tabSelected="1" zoomScale="75" zoomScaleNormal="75" zoomScaleSheetLayoutView="75" zoomScalePageLayoutView="0" workbookViewId="0" topLeftCell="D1">
      <selection activeCell="R9" sqref="R9:R58"/>
    </sheetView>
  </sheetViews>
  <sheetFormatPr defaultColWidth="9.140625" defaultRowHeight="12.75"/>
  <cols>
    <col min="1" max="1" width="11.00390625" style="4" customWidth="1"/>
    <col min="2" max="2" width="9.8515625" style="4" customWidth="1"/>
    <col min="3" max="3" width="7.421875" style="4" customWidth="1"/>
    <col min="4" max="4" width="39.421875" style="4" customWidth="1"/>
    <col min="5" max="5" width="12.8515625" style="4" customWidth="1"/>
    <col min="6" max="6" width="12.7109375" style="4" customWidth="1"/>
    <col min="7" max="7" width="9.140625" style="4" customWidth="1"/>
    <col min="8" max="8" width="13.57421875" style="8" customWidth="1"/>
    <col min="9" max="9" width="11.28125" style="4" customWidth="1"/>
    <col min="10" max="11" width="12.421875" style="4" customWidth="1"/>
    <col min="12" max="12" width="12.28125" style="8" customWidth="1"/>
    <col min="13" max="13" width="13.7109375" style="4" customWidth="1"/>
    <col min="14" max="14" width="12.28125" style="4" customWidth="1"/>
    <col min="15" max="15" width="12.57421875" style="4" customWidth="1"/>
    <col min="16" max="16" width="12.57421875" style="8" customWidth="1"/>
    <col min="17" max="17" width="18.140625" style="4" customWidth="1"/>
    <col min="18" max="18" width="16.421875" style="4" customWidth="1"/>
    <col min="19" max="16384" width="9.140625" style="4" customWidth="1"/>
  </cols>
  <sheetData>
    <row r="1" spans="1:17" ht="5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44" t="s">
        <v>71</v>
      </c>
      <c r="N1" s="44"/>
      <c r="O1" s="44"/>
      <c r="P1" s="44"/>
      <c r="Q1" s="2"/>
    </row>
    <row r="2" spans="1:1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44" t="s">
        <v>74</v>
      </c>
      <c r="N2" s="44"/>
      <c r="O2" s="44"/>
      <c r="P2" s="44"/>
    </row>
    <row r="3" spans="1:1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"/>
      <c r="M3" s="39"/>
      <c r="N3" s="39"/>
      <c r="O3" s="39"/>
      <c r="P3" s="39"/>
    </row>
    <row r="4" spans="1:16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39"/>
      <c r="N4" s="39"/>
      <c r="O4" s="39"/>
      <c r="P4" s="39"/>
    </row>
    <row r="5" spans="1:1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0"/>
      <c r="M5" s="39"/>
      <c r="N5" s="39"/>
      <c r="O5" s="39"/>
      <c r="P5" s="39"/>
    </row>
    <row r="6" spans="1:16" ht="20.25">
      <c r="A6" s="62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9.5" customHeight="1">
      <c r="A7" s="62" t="s">
        <v>29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>
      <c r="A8" s="5"/>
      <c r="B8" s="5"/>
      <c r="C8" s="5"/>
      <c r="D8" s="5"/>
      <c r="E8" s="5"/>
      <c r="F8" s="5"/>
      <c r="G8" s="5"/>
      <c r="H8" s="3"/>
      <c r="I8" s="5"/>
      <c r="J8" s="5"/>
      <c r="K8" s="5"/>
      <c r="L8" s="3"/>
      <c r="M8" s="5"/>
      <c r="N8" s="5"/>
      <c r="P8" s="3" t="s">
        <v>7</v>
      </c>
    </row>
    <row r="9" spans="1:20" ht="15.75" customHeight="1">
      <c r="A9" s="66" t="s">
        <v>15</v>
      </c>
      <c r="B9" s="66" t="s">
        <v>16</v>
      </c>
      <c r="C9" s="66" t="s">
        <v>17</v>
      </c>
      <c r="D9" s="64" t="s">
        <v>28</v>
      </c>
      <c r="E9" s="72" t="s">
        <v>0</v>
      </c>
      <c r="F9" s="72"/>
      <c r="G9" s="72"/>
      <c r="H9" s="73"/>
      <c r="I9" s="74" t="s">
        <v>3</v>
      </c>
      <c r="J9" s="72"/>
      <c r="K9" s="72"/>
      <c r="L9" s="72"/>
      <c r="M9" s="63" t="s">
        <v>8</v>
      </c>
      <c r="N9" s="63"/>
      <c r="O9" s="63"/>
      <c r="P9" s="63"/>
      <c r="Q9" s="6"/>
      <c r="R9" s="6"/>
      <c r="S9" s="6"/>
      <c r="T9" s="6"/>
    </row>
    <row r="10" spans="1:20" ht="12.75" customHeight="1">
      <c r="A10" s="67"/>
      <c r="B10" s="67"/>
      <c r="C10" s="67"/>
      <c r="D10" s="69"/>
      <c r="E10" s="64" t="s">
        <v>1</v>
      </c>
      <c r="F10" s="64" t="s">
        <v>2</v>
      </c>
      <c r="G10" s="7" t="s">
        <v>9</v>
      </c>
      <c r="H10" s="70" t="s">
        <v>10</v>
      </c>
      <c r="I10" s="64" t="s">
        <v>1</v>
      </c>
      <c r="J10" s="64" t="s">
        <v>2</v>
      </c>
      <c r="K10" s="7" t="s">
        <v>9</v>
      </c>
      <c r="L10" s="70" t="s">
        <v>10</v>
      </c>
      <c r="M10" s="64" t="s">
        <v>1</v>
      </c>
      <c r="N10" s="64" t="s">
        <v>2</v>
      </c>
      <c r="O10" s="7" t="s">
        <v>9</v>
      </c>
      <c r="P10" s="70" t="s">
        <v>10</v>
      </c>
      <c r="Q10" s="6"/>
      <c r="R10" s="6"/>
      <c r="S10" s="6"/>
      <c r="T10" s="6"/>
    </row>
    <row r="11" spans="1:20" ht="47.25" customHeight="1">
      <c r="A11" s="68"/>
      <c r="B11" s="68"/>
      <c r="C11" s="68"/>
      <c r="D11" s="65"/>
      <c r="E11" s="65"/>
      <c r="F11" s="65"/>
      <c r="G11" s="7" t="s">
        <v>11</v>
      </c>
      <c r="H11" s="71"/>
      <c r="I11" s="65"/>
      <c r="J11" s="65"/>
      <c r="K11" s="7" t="s">
        <v>11</v>
      </c>
      <c r="L11" s="71"/>
      <c r="M11" s="65"/>
      <c r="N11" s="65"/>
      <c r="O11" s="7" t="s">
        <v>11</v>
      </c>
      <c r="P11" s="71"/>
      <c r="Q11" s="6"/>
      <c r="R11" s="6"/>
      <c r="S11" s="6"/>
      <c r="T11" s="6"/>
    </row>
    <row r="12" spans="1:20" ht="29.25" customHeight="1" hidden="1">
      <c r="A12" s="22" t="s">
        <v>31</v>
      </c>
      <c r="B12" s="49" t="s">
        <v>62</v>
      </c>
      <c r="C12" s="50"/>
      <c r="D12" s="51"/>
      <c r="E12" s="23">
        <f>E13</f>
        <v>0</v>
      </c>
      <c r="F12" s="24">
        <f aca="true" t="shared" si="0" ref="F12:P12">F13</f>
        <v>326.646</v>
      </c>
      <c r="G12" s="23">
        <f t="shared" si="0"/>
        <v>0</v>
      </c>
      <c r="H12" s="24">
        <f t="shared" si="0"/>
        <v>326.646</v>
      </c>
      <c r="I12" s="23">
        <f t="shared" si="0"/>
        <v>0</v>
      </c>
      <c r="J12" s="24">
        <f t="shared" si="0"/>
        <v>-321.046</v>
      </c>
      <c r="K12" s="23">
        <f t="shared" si="0"/>
        <v>0</v>
      </c>
      <c r="L12" s="24">
        <f t="shared" si="0"/>
        <v>-321.046</v>
      </c>
      <c r="M12" s="23">
        <f t="shared" si="0"/>
        <v>0</v>
      </c>
      <c r="N12" s="24">
        <f t="shared" si="0"/>
        <v>5.600000000000023</v>
      </c>
      <c r="O12" s="23">
        <f t="shared" si="0"/>
        <v>0</v>
      </c>
      <c r="P12" s="24">
        <f t="shared" si="0"/>
        <v>5.600000000000023</v>
      </c>
      <c r="Q12" s="6"/>
      <c r="R12" s="6"/>
      <c r="S12" s="6"/>
      <c r="T12" s="6"/>
    </row>
    <row r="13" spans="1:16" s="8" customFormat="1" ht="30" customHeight="1" hidden="1">
      <c r="A13" s="25" t="s">
        <v>48</v>
      </c>
      <c r="B13" s="46" t="s">
        <v>62</v>
      </c>
      <c r="C13" s="47"/>
      <c r="D13" s="48"/>
      <c r="E13" s="26">
        <f aca="true" t="shared" si="1" ref="E13:P13">SUM(E16:E17)</f>
        <v>0</v>
      </c>
      <c r="F13" s="27">
        <f t="shared" si="1"/>
        <v>326.646</v>
      </c>
      <c r="G13" s="26">
        <f t="shared" si="1"/>
        <v>0</v>
      </c>
      <c r="H13" s="27">
        <f t="shared" si="1"/>
        <v>326.646</v>
      </c>
      <c r="I13" s="26">
        <f t="shared" si="1"/>
        <v>0</v>
      </c>
      <c r="J13" s="27">
        <f t="shared" si="1"/>
        <v>-321.046</v>
      </c>
      <c r="K13" s="26">
        <f t="shared" si="1"/>
        <v>0</v>
      </c>
      <c r="L13" s="27">
        <f t="shared" si="1"/>
        <v>-321.046</v>
      </c>
      <c r="M13" s="26">
        <f t="shared" si="1"/>
        <v>0</v>
      </c>
      <c r="N13" s="27">
        <f t="shared" si="1"/>
        <v>5.600000000000023</v>
      </c>
      <c r="O13" s="26">
        <f t="shared" si="1"/>
        <v>0</v>
      </c>
      <c r="P13" s="27">
        <f t="shared" si="1"/>
        <v>5.600000000000023</v>
      </c>
    </row>
    <row r="14" spans="1:16" s="8" customFormat="1" ht="15.75" customHeight="1" hidden="1">
      <c r="A14" s="22" t="s">
        <v>53</v>
      </c>
      <c r="B14" s="28">
        <v>8000</v>
      </c>
      <c r="C14" s="52" t="s">
        <v>54</v>
      </c>
      <c r="D14" s="53"/>
      <c r="E14" s="23">
        <f>E15</f>
        <v>0</v>
      </c>
      <c r="F14" s="24">
        <f aca="true" t="shared" si="2" ref="F14:P14">F15</f>
        <v>326.646</v>
      </c>
      <c r="G14" s="23">
        <f t="shared" si="2"/>
        <v>0</v>
      </c>
      <c r="H14" s="24">
        <f t="shared" si="2"/>
        <v>326.646</v>
      </c>
      <c r="I14" s="23">
        <f t="shared" si="2"/>
        <v>0</v>
      </c>
      <c r="J14" s="24">
        <f t="shared" si="2"/>
        <v>-321.046</v>
      </c>
      <c r="K14" s="23">
        <f t="shared" si="2"/>
        <v>0</v>
      </c>
      <c r="L14" s="24">
        <f t="shared" si="2"/>
        <v>-321.046</v>
      </c>
      <c r="M14" s="23">
        <f t="shared" si="2"/>
        <v>0</v>
      </c>
      <c r="N14" s="24">
        <f t="shared" si="2"/>
        <v>5.600000000000023</v>
      </c>
      <c r="O14" s="23">
        <f t="shared" si="2"/>
        <v>0</v>
      </c>
      <c r="P14" s="24">
        <f t="shared" si="2"/>
        <v>5.600000000000023</v>
      </c>
    </row>
    <row r="15" spans="1:16" s="8" customFormat="1" ht="60.75" customHeight="1" hidden="1">
      <c r="A15" s="22" t="s">
        <v>51</v>
      </c>
      <c r="B15" s="28">
        <v>8100</v>
      </c>
      <c r="C15" s="52" t="s">
        <v>47</v>
      </c>
      <c r="D15" s="53"/>
      <c r="E15" s="23">
        <f>E16+E17</f>
        <v>0</v>
      </c>
      <c r="F15" s="24">
        <f aca="true" t="shared" si="3" ref="F15:P15">F16+F17</f>
        <v>326.646</v>
      </c>
      <c r="G15" s="23">
        <f t="shared" si="3"/>
        <v>0</v>
      </c>
      <c r="H15" s="24">
        <f t="shared" si="3"/>
        <v>326.646</v>
      </c>
      <c r="I15" s="23">
        <f t="shared" si="3"/>
        <v>0</v>
      </c>
      <c r="J15" s="24">
        <f t="shared" si="3"/>
        <v>-321.046</v>
      </c>
      <c r="K15" s="23">
        <f t="shared" si="3"/>
        <v>0</v>
      </c>
      <c r="L15" s="24">
        <f t="shared" si="3"/>
        <v>-321.046</v>
      </c>
      <c r="M15" s="23">
        <f t="shared" si="3"/>
        <v>0</v>
      </c>
      <c r="N15" s="24">
        <f t="shared" si="3"/>
        <v>5.600000000000023</v>
      </c>
      <c r="O15" s="23">
        <f t="shared" si="3"/>
        <v>0</v>
      </c>
      <c r="P15" s="24">
        <f t="shared" si="3"/>
        <v>5.600000000000023</v>
      </c>
    </row>
    <row r="16" spans="1:16" ht="49.5" customHeight="1" hidden="1">
      <c r="A16" s="29" t="s">
        <v>19</v>
      </c>
      <c r="B16" s="29" t="s">
        <v>33</v>
      </c>
      <c r="C16" s="30" t="s">
        <v>32</v>
      </c>
      <c r="D16" s="31" t="s">
        <v>6</v>
      </c>
      <c r="E16" s="32"/>
      <c r="F16" s="32">
        <f>321.046+5.6</f>
        <v>326.646</v>
      </c>
      <c r="G16" s="33"/>
      <c r="H16" s="24">
        <f>E16+F16</f>
        <v>326.646</v>
      </c>
      <c r="I16" s="33"/>
      <c r="J16" s="32"/>
      <c r="K16" s="33"/>
      <c r="L16" s="23">
        <f>I16+J16</f>
        <v>0</v>
      </c>
      <c r="M16" s="33">
        <f>E16+I16</f>
        <v>0</v>
      </c>
      <c r="N16" s="32">
        <f>F16+J16</f>
        <v>326.646</v>
      </c>
      <c r="O16" s="32"/>
      <c r="P16" s="24">
        <f>M16+N16</f>
        <v>326.646</v>
      </c>
    </row>
    <row r="17" spans="1:16" ht="45" hidden="1">
      <c r="A17" s="29" t="s">
        <v>20</v>
      </c>
      <c r="B17" s="29" t="s">
        <v>35</v>
      </c>
      <c r="C17" s="30" t="s">
        <v>34</v>
      </c>
      <c r="D17" s="31" t="s">
        <v>30</v>
      </c>
      <c r="E17" s="32"/>
      <c r="F17" s="32"/>
      <c r="G17" s="32"/>
      <c r="H17" s="23">
        <f>E17+F17</f>
        <v>0</v>
      </c>
      <c r="I17" s="32"/>
      <c r="J17" s="32">
        <v>-321.046</v>
      </c>
      <c r="K17" s="32"/>
      <c r="L17" s="24">
        <f>I17+J17</f>
        <v>-321.046</v>
      </c>
      <c r="M17" s="33">
        <f>E17+I17</f>
        <v>0</v>
      </c>
      <c r="N17" s="32">
        <f>F17+J17</f>
        <v>-321.046</v>
      </c>
      <c r="O17" s="32"/>
      <c r="P17" s="24">
        <f>M17+N17</f>
        <v>-321.046</v>
      </c>
    </row>
    <row r="18" spans="1:16" s="8" customFormat="1" ht="35.25" customHeight="1" hidden="1">
      <c r="A18" s="22" t="s">
        <v>49</v>
      </c>
      <c r="B18" s="59" t="s">
        <v>63</v>
      </c>
      <c r="C18" s="60"/>
      <c r="D18" s="61"/>
      <c r="E18" s="23">
        <f>E19</f>
        <v>12200</v>
      </c>
      <c r="F18" s="23">
        <f aca="true" t="shared" si="4" ref="F18:P18">F19</f>
        <v>0</v>
      </c>
      <c r="G18" s="23">
        <f t="shared" si="4"/>
        <v>0</v>
      </c>
      <c r="H18" s="23">
        <f t="shared" si="4"/>
        <v>12200</v>
      </c>
      <c r="I18" s="23">
        <f t="shared" si="4"/>
        <v>0</v>
      </c>
      <c r="J18" s="23">
        <f t="shared" si="4"/>
        <v>-1767.4</v>
      </c>
      <c r="K18" s="23">
        <f t="shared" si="4"/>
        <v>-1767.4</v>
      </c>
      <c r="L18" s="23">
        <f t="shared" si="4"/>
        <v>-1767.4</v>
      </c>
      <c r="M18" s="23">
        <f t="shared" si="4"/>
        <v>12200</v>
      </c>
      <c r="N18" s="23">
        <f t="shared" si="4"/>
        <v>-1767.4</v>
      </c>
      <c r="O18" s="23">
        <f t="shared" si="4"/>
        <v>-1767.4</v>
      </c>
      <c r="P18" s="23">
        <f t="shared" si="4"/>
        <v>10432.6</v>
      </c>
    </row>
    <row r="19" spans="1:20" s="8" customFormat="1" ht="33" customHeight="1" hidden="1">
      <c r="A19" s="25" t="s">
        <v>50</v>
      </c>
      <c r="B19" s="56" t="s">
        <v>63</v>
      </c>
      <c r="C19" s="57"/>
      <c r="D19" s="58"/>
      <c r="E19" s="26">
        <f>SUM(E22:E23)</f>
        <v>12200</v>
      </c>
      <c r="F19" s="26">
        <f aca="true" t="shared" si="5" ref="F19:P19">SUM(F22:F23)</f>
        <v>0</v>
      </c>
      <c r="G19" s="26">
        <f t="shared" si="5"/>
        <v>0</v>
      </c>
      <c r="H19" s="26">
        <f t="shared" si="5"/>
        <v>12200</v>
      </c>
      <c r="I19" s="26">
        <f t="shared" si="5"/>
        <v>0</v>
      </c>
      <c r="J19" s="26">
        <f t="shared" si="5"/>
        <v>-1767.4</v>
      </c>
      <c r="K19" s="26">
        <f t="shared" si="5"/>
        <v>-1767.4</v>
      </c>
      <c r="L19" s="26">
        <f t="shared" si="5"/>
        <v>-1767.4</v>
      </c>
      <c r="M19" s="26">
        <f t="shared" si="5"/>
        <v>12200</v>
      </c>
      <c r="N19" s="26">
        <f t="shared" si="5"/>
        <v>-1767.4</v>
      </c>
      <c r="O19" s="26">
        <f t="shared" si="5"/>
        <v>-1767.4</v>
      </c>
      <c r="P19" s="26">
        <f t="shared" si="5"/>
        <v>10432.6</v>
      </c>
      <c r="Q19" s="9"/>
      <c r="R19" s="10"/>
      <c r="S19" s="10"/>
      <c r="T19" s="10"/>
    </row>
    <row r="20" spans="1:20" s="8" customFormat="1" ht="15.75" hidden="1">
      <c r="A20" s="22" t="s">
        <v>55</v>
      </c>
      <c r="B20" s="28">
        <v>8000</v>
      </c>
      <c r="C20" s="52" t="s">
        <v>54</v>
      </c>
      <c r="D20" s="53"/>
      <c r="E20" s="23">
        <f>E21</f>
        <v>12200</v>
      </c>
      <c r="F20" s="23">
        <f aca="true" t="shared" si="6" ref="F20:P20">F21</f>
        <v>0</v>
      </c>
      <c r="G20" s="23">
        <f t="shared" si="6"/>
        <v>0</v>
      </c>
      <c r="H20" s="23">
        <f t="shared" si="6"/>
        <v>12200</v>
      </c>
      <c r="I20" s="23">
        <f t="shared" si="6"/>
        <v>0</v>
      </c>
      <c r="J20" s="23">
        <f t="shared" si="6"/>
        <v>-1767.4</v>
      </c>
      <c r="K20" s="23">
        <f t="shared" si="6"/>
        <v>-1767.4</v>
      </c>
      <c r="L20" s="23">
        <f t="shared" si="6"/>
        <v>-1767.4</v>
      </c>
      <c r="M20" s="23">
        <f t="shared" si="6"/>
        <v>12200</v>
      </c>
      <c r="N20" s="23">
        <f t="shared" si="6"/>
        <v>-1767.4</v>
      </c>
      <c r="O20" s="23">
        <f t="shared" si="6"/>
        <v>-1767.4</v>
      </c>
      <c r="P20" s="23">
        <f t="shared" si="6"/>
        <v>10432.6</v>
      </c>
      <c r="Q20" s="9"/>
      <c r="R20" s="10"/>
      <c r="S20" s="10"/>
      <c r="T20" s="10"/>
    </row>
    <row r="21" spans="1:20" s="8" customFormat="1" ht="33.75" customHeight="1" hidden="1">
      <c r="A21" s="22" t="s">
        <v>56</v>
      </c>
      <c r="B21" s="28">
        <v>8090</v>
      </c>
      <c r="C21" s="54" t="s">
        <v>52</v>
      </c>
      <c r="D21" s="55"/>
      <c r="E21" s="23">
        <f>E22+E23</f>
        <v>12200</v>
      </c>
      <c r="F21" s="23">
        <f aca="true" t="shared" si="7" ref="F21:P21">F22+F23</f>
        <v>0</v>
      </c>
      <c r="G21" s="23">
        <f t="shared" si="7"/>
        <v>0</v>
      </c>
      <c r="H21" s="23">
        <f t="shared" si="7"/>
        <v>12200</v>
      </c>
      <c r="I21" s="23">
        <f t="shared" si="7"/>
        <v>0</v>
      </c>
      <c r="J21" s="23">
        <f t="shared" si="7"/>
        <v>-1767.4</v>
      </c>
      <c r="K21" s="23">
        <f t="shared" si="7"/>
        <v>-1767.4</v>
      </c>
      <c r="L21" s="23">
        <f t="shared" si="7"/>
        <v>-1767.4</v>
      </c>
      <c r="M21" s="23">
        <f t="shared" si="7"/>
        <v>12200</v>
      </c>
      <c r="N21" s="23">
        <f t="shared" si="7"/>
        <v>-1767.4</v>
      </c>
      <c r="O21" s="23">
        <f t="shared" si="7"/>
        <v>-1767.4</v>
      </c>
      <c r="P21" s="23">
        <f t="shared" si="7"/>
        <v>10432.6</v>
      </c>
      <c r="Q21" s="9"/>
      <c r="R21" s="10"/>
      <c r="S21" s="10"/>
      <c r="T21" s="10"/>
    </row>
    <row r="22" spans="1:20" ht="39" customHeight="1" hidden="1">
      <c r="A22" s="29" t="s">
        <v>21</v>
      </c>
      <c r="B22" s="29" t="s">
        <v>37</v>
      </c>
      <c r="C22" s="29" t="s">
        <v>36</v>
      </c>
      <c r="D22" s="31" t="s">
        <v>12</v>
      </c>
      <c r="E22" s="32">
        <f>14200-2000</f>
        <v>12200</v>
      </c>
      <c r="F22" s="32"/>
      <c r="G22" s="32"/>
      <c r="H22" s="24">
        <f>E22+F22</f>
        <v>12200</v>
      </c>
      <c r="I22" s="32"/>
      <c r="J22" s="32"/>
      <c r="K22" s="32"/>
      <c r="L22" s="23">
        <f>I22+J22</f>
        <v>0</v>
      </c>
      <c r="M22" s="32">
        <f>E22+I22</f>
        <v>12200</v>
      </c>
      <c r="N22" s="33">
        <f>F22+J22</f>
        <v>0</v>
      </c>
      <c r="O22" s="32"/>
      <c r="P22" s="24">
        <f>M22+N22</f>
        <v>12200</v>
      </c>
      <c r="Q22" s="9"/>
      <c r="R22" s="36"/>
      <c r="S22" s="6"/>
      <c r="T22" s="6"/>
    </row>
    <row r="23" spans="1:20" ht="32.25" customHeight="1" hidden="1">
      <c r="A23" s="29" t="s">
        <v>22</v>
      </c>
      <c r="B23" s="29" t="s">
        <v>39</v>
      </c>
      <c r="C23" s="29" t="s">
        <v>38</v>
      </c>
      <c r="D23" s="31" t="s">
        <v>13</v>
      </c>
      <c r="E23" s="32"/>
      <c r="F23" s="32"/>
      <c r="G23" s="32"/>
      <c r="H23" s="23">
        <f>E23+F23</f>
        <v>0</v>
      </c>
      <c r="I23" s="32"/>
      <c r="J23" s="32">
        <v>-1767.4</v>
      </c>
      <c r="K23" s="32">
        <v>-1767.4</v>
      </c>
      <c r="L23" s="24">
        <f>I23+J23</f>
        <v>-1767.4</v>
      </c>
      <c r="M23" s="33">
        <f>E23+I23</f>
        <v>0</v>
      </c>
      <c r="N23" s="32">
        <f>F23+J23</f>
        <v>-1767.4</v>
      </c>
      <c r="O23" s="32">
        <f>G23+K23</f>
        <v>-1767.4</v>
      </c>
      <c r="P23" s="24">
        <f>M23+N23</f>
        <v>-1767.4</v>
      </c>
      <c r="Q23" s="9"/>
      <c r="R23" s="6"/>
      <c r="S23" s="6"/>
      <c r="T23" s="6"/>
    </row>
    <row r="24" spans="1:20" ht="37.5" customHeight="1">
      <c r="A24" s="22" t="s">
        <v>57</v>
      </c>
      <c r="B24" s="76" t="s">
        <v>73</v>
      </c>
      <c r="C24" s="77"/>
      <c r="D24" s="78"/>
      <c r="E24" s="23">
        <v>19952.02</v>
      </c>
      <c r="F24" s="23">
        <v>1400</v>
      </c>
      <c r="G24" s="23">
        <v>0</v>
      </c>
      <c r="H24" s="23">
        <v>21352.02</v>
      </c>
      <c r="I24" s="23">
        <v>0</v>
      </c>
      <c r="J24" s="23">
        <v>-3810</v>
      </c>
      <c r="K24" s="23">
        <v>-2410</v>
      </c>
      <c r="L24" s="23">
        <v>-3810</v>
      </c>
      <c r="M24" s="23">
        <v>19952.02</v>
      </c>
      <c r="N24" s="23">
        <v>-2410</v>
      </c>
      <c r="O24" s="23">
        <v>-2410</v>
      </c>
      <c r="P24" s="23">
        <v>17542.02</v>
      </c>
      <c r="Q24" s="9"/>
      <c r="R24" s="41"/>
      <c r="S24" s="6"/>
      <c r="T24" s="6"/>
    </row>
    <row r="25" spans="1:20" ht="26.25" customHeight="1">
      <c r="A25" s="25" t="s">
        <v>58</v>
      </c>
      <c r="B25" s="56" t="s">
        <v>73</v>
      </c>
      <c r="C25" s="57"/>
      <c r="D25" s="58"/>
      <c r="E25" s="26">
        <v>19952.02</v>
      </c>
      <c r="F25" s="26">
        <v>1400</v>
      </c>
      <c r="G25" s="26">
        <v>0</v>
      </c>
      <c r="H25" s="26">
        <v>21352.02</v>
      </c>
      <c r="I25" s="26">
        <v>0</v>
      </c>
      <c r="J25" s="26">
        <v>-3810</v>
      </c>
      <c r="K25" s="26">
        <v>-2410</v>
      </c>
      <c r="L25" s="26">
        <v>-3810</v>
      </c>
      <c r="M25" s="26">
        <v>19952.02</v>
      </c>
      <c r="N25" s="26">
        <v>-2410</v>
      </c>
      <c r="O25" s="26">
        <v>-2410</v>
      </c>
      <c r="P25" s="26">
        <v>17542.02</v>
      </c>
      <c r="Q25" s="9"/>
      <c r="R25" s="40"/>
      <c r="S25" s="6"/>
      <c r="T25" s="6"/>
    </row>
    <row r="26" spans="1:20" ht="15.75">
      <c r="A26" s="22" t="s">
        <v>59</v>
      </c>
      <c r="B26" s="28">
        <v>8000</v>
      </c>
      <c r="C26" s="52" t="s">
        <v>54</v>
      </c>
      <c r="D26" s="53"/>
      <c r="E26" s="23">
        <v>19952.02</v>
      </c>
      <c r="F26" s="23">
        <v>1400</v>
      </c>
      <c r="G26" s="23">
        <v>0</v>
      </c>
      <c r="H26" s="23">
        <v>21352.02</v>
      </c>
      <c r="I26" s="23">
        <v>0</v>
      </c>
      <c r="J26" s="23">
        <v>-3810</v>
      </c>
      <c r="K26" s="23">
        <v>-2410</v>
      </c>
      <c r="L26" s="23">
        <v>-3810</v>
      </c>
      <c r="M26" s="23">
        <v>19952.02</v>
      </c>
      <c r="N26" s="23">
        <v>-2410</v>
      </c>
      <c r="O26" s="23">
        <v>-2410</v>
      </c>
      <c r="P26" s="23">
        <v>17542.02</v>
      </c>
      <c r="Q26" s="9"/>
      <c r="R26" s="6"/>
      <c r="S26" s="6"/>
      <c r="T26" s="6"/>
    </row>
    <row r="27" spans="1:20" ht="41.25" customHeight="1" hidden="1">
      <c r="A27" s="22" t="s">
        <v>60</v>
      </c>
      <c r="B27" s="28">
        <v>8090</v>
      </c>
      <c r="C27" s="54" t="s">
        <v>52</v>
      </c>
      <c r="D27" s="55"/>
      <c r="E27" s="23">
        <v>4850</v>
      </c>
      <c r="F27" s="23">
        <v>0</v>
      </c>
      <c r="G27" s="23">
        <v>0</v>
      </c>
      <c r="H27" s="23">
        <v>4850</v>
      </c>
      <c r="I27" s="23">
        <v>0</v>
      </c>
      <c r="J27" s="23">
        <v>-1510</v>
      </c>
      <c r="K27" s="23">
        <v>-1510</v>
      </c>
      <c r="L27" s="23">
        <v>-1510</v>
      </c>
      <c r="M27" s="23">
        <v>4850</v>
      </c>
      <c r="N27" s="23">
        <v>-1510</v>
      </c>
      <c r="O27" s="23">
        <v>-1510</v>
      </c>
      <c r="P27" s="23">
        <v>3340</v>
      </c>
      <c r="Q27" s="9"/>
      <c r="R27" s="6"/>
      <c r="S27" s="6"/>
      <c r="T27" s="6"/>
    </row>
    <row r="28" spans="1:20" ht="45" hidden="1">
      <c r="A28" s="29" t="s">
        <v>23</v>
      </c>
      <c r="B28" s="29" t="s">
        <v>37</v>
      </c>
      <c r="C28" s="29" t="s">
        <v>36</v>
      </c>
      <c r="D28" s="31" t="s">
        <v>12</v>
      </c>
      <c r="E28" s="32">
        <v>4850</v>
      </c>
      <c r="F28" s="32"/>
      <c r="G28" s="32"/>
      <c r="H28" s="24">
        <v>4850</v>
      </c>
      <c r="I28" s="32"/>
      <c r="J28" s="32"/>
      <c r="K28" s="32"/>
      <c r="L28" s="23">
        <v>0</v>
      </c>
      <c r="M28" s="32">
        <v>4850</v>
      </c>
      <c r="N28" s="33">
        <v>0</v>
      </c>
      <c r="O28" s="32"/>
      <c r="P28" s="24">
        <v>4850</v>
      </c>
      <c r="Q28" s="9"/>
      <c r="R28" s="6"/>
      <c r="S28" s="6"/>
      <c r="T28" s="6"/>
    </row>
    <row r="29" spans="1:20" ht="45" hidden="1">
      <c r="A29" s="29" t="s">
        <v>24</v>
      </c>
      <c r="B29" s="29" t="s">
        <v>39</v>
      </c>
      <c r="C29" s="29" t="s">
        <v>40</v>
      </c>
      <c r="D29" s="31" t="s">
        <v>13</v>
      </c>
      <c r="E29" s="32"/>
      <c r="F29" s="32"/>
      <c r="G29" s="32"/>
      <c r="H29" s="23">
        <v>0</v>
      </c>
      <c r="I29" s="32"/>
      <c r="J29" s="32">
        <v>-1510</v>
      </c>
      <c r="K29" s="32">
        <v>-1510</v>
      </c>
      <c r="L29" s="24">
        <v>-1510</v>
      </c>
      <c r="M29" s="33">
        <v>0</v>
      </c>
      <c r="N29" s="32">
        <v>-1510</v>
      </c>
      <c r="O29" s="32">
        <v>-1510</v>
      </c>
      <c r="P29" s="24">
        <v>-1510</v>
      </c>
      <c r="Q29" s="9"/>
      <c r="R29" s="6"/>
      <c r="S29" s="6"/>
      <c r="T29" s="6"/>
    </row>
    <row r="30" spans="1:20" ht="67.5" customHeight="1">
      <c r="A30" s="22" t="s">
        <v>70</v>
      </c>
      <c r="B30" s="22" t="s">
        <v>61</v>
      </c>
      <c r="C30" s="52" t="s">
        <v>47</v>
      </c>
      <c r="D30" s="53"/>
      <c r="E30" s="23">
        <v>15102.02</v>
      </c>
      <c r="F30" s="23">
        <v>1400</v>
      </c>
      <c r="G30" s="23">
        <v>0</v>
      </c>
      <c r="H30" s="23">
        <v>16502.02</v>
      </c>
      <c r="I30" s="23">
        <v>0</v>
      </c>
      <c r="J30" s="23">
        <v>-2300</v>
      </c>
      <c r="K30" s="23">
        <v>-900</v>
      </c>
      <c r="L30" s="23">
        <v>-2300</v>
      </c>
      <c r="M30" s="23">
        <v>15102.02</v>
      </c>
      <c r="N30" s="23">
        <v>-900</v>
      </c>
      <c r="O30" s="23">
        <v>-900</v>
      </c>
      <c r="P30" s="23">
        <v>14202.02</v>
      </c>
      <c r="Q30" s="9"/>
      <c r="R30" s="6"/>
      <c r="S30" s="6"/>
      <c r="T30" s="6"/>
    </row>
    <row r="31" spans="1:20" ht="45" hidden="1">
      <c r="A31" s="29" t="s">
        <v>25</v>
      </c>
      <c r="B31" s="29" t="s">
        <v>33</v>
      </c>
      <c r="C31" s="29" t="s">
        <v>41</v>
      </c>
      <c r="D31" s="31" t="s">
        <v>6</v>
      </c>
      <c r="E31" s="32">
        <v>5000</v>
      </c>
      <c r="F31" s="32"/>
      <c r="G31" s="32"/>
      <c r="H31" s="24">
        <v>5000</v>
      </c>
      <c r="I31" s="32"/>
      <c r="J31" s="32"/>
      <c r="K31" s="32"/>
      <c r="L31" s="23">
        <v>0</v>
      </c>
      <c r="M31" s="32">
        <v>5000</v>
      </c>
      <c r="N31" s="33">
        <v>0</v>
      </c>
      <c r="O31" s="32"/>
      <c r="P31" s="24">
        <v>5000</v>
      </c>
      <c r="Q31" s="9"/>
      <c r="R31" s="36"/>
      <c r="S31" s="6"/>
      <c r="T31" s="6"/>
    </row>
    <row r="32" spans="1:20" ht="45" hidden="1">
      <c r="A32" s="29" t="s">
        <v>18</v>
      </c>
      <c r="B32" s="29" t="s">
        <v>35</v>
      </c>
      <c r="C32" s="30" t="s">
        <v>42</v>
      </c>
      <c r="D32" s="31" t="s">
        <v>30</v>
      </c>
      <c r="E32" s="32"/>
      <c r="F32" s="32"/>
      <c r="G32" s="32"/>
      <c r="H32" s="23">
        <v>0</v>
      </c>
      <c r="I32" s="32"/>
      <c r="J32" s="32">
        <v>-900</v>
      </c>
      <c r="K32" s="32">
        <v>-900</v>
      </c>
      <c r="L32" s="24">
        <v>-900</v>
      </c>
      <c r="M32" s="33">
        <v>0</v>
      </c>
      <c r="N32" s="32">
        <v>-900</v>
      </c>
      <c r="O32" s="32">
        <v>-900</v>
      </c>
      <c r="P32" s="24">
        <v>-900</v>
      </c>
      <c r="Q32" s="9"/>
      <c r="R32" s="6"/>
      <c r="S32" s="6"/>
      <c r="T32" s="6"/>
    </row>
    <row r="33" spans="1:20" ht="45">
      <c r="A33" s="29" t="s">
        <v>26</v>
      </c>
      <c r="B33" s="29" t="s">
        <v>45</v>
      </c>
      <c r="C33" s="29" t="s">
        <v>43</v>
      </c>
      <c r="D33" s="31" t="s">
        <v>4</v>
      </c>
      <c r="E33" s="32">
        <v>10102.02</v>
      </c>
      <c r="F33" s="32">
        <v>1400</v>
      </c>
      <c r="G33" s="32"/>
      <c r="H33" s="24">
        <v>11502.02</v>
      </c>
      <c r="I33" s="32"/>
      <c r="J33" s="32"/>
      <c r="K33" s="32"/>
      <c r="L33" s="23">
        <v>0</v>
      </c>
      <c r="M33" s="42">
        <v>10102.02</v>
      </c>
      <c r="N33" s="43">
        <v>1400</v>
      </c>
      <c r="O33" s="32"/>
      <c r="P33" s="24">
        <v>11502.02</v>
      </c>
      <c r="Q33" s="9"/>
      <c r="R33" s="36"/>
      <c r="S33" s="6"/>
      <c r="T33" s="6"/>
    </row>
    <row r="34" spans="1:20" ht="45" hidden="1">
      <c r="A34" s="29" t="s">
        <v>27</v>
      </c>
      <c r="B34" s="29" t="s">
        <v>46</v>
      </c>
      <c r="C34" s="29" t="s">
        <v>44</v>
      </c>
      <c r="D34" s="31" t="s">
        <v>5</v>
      </c>
      <c r="E34" s="32"/>
      <c r="F34" s="32"/>
      <c r="G34" s="32"/>
      <c r="H34" s="23">
        <f>E34+F34</f>
        <v>0</v>
      </c>
      <c r="I34" s="32"/>
      <c r="J34" s="32">
        <v>-1400</v>
      </c>
      <c r="K34" s="32"/>
      <c r="L34" s="24">
        <f>I34+J34</f>
        <v>-1400</v>
      </c>
      <c r="M34" s="33">
        <f>E34+I34</f>
        <v>0</v>
      </c>
      <c r="N34" s="32">
        <f>F34+J34</f>
        <v>-1400</v>
      </c>
      <c r="O34" s="32"/>
      <c r="P34" s="24">
        <f>M34+N34</f>
        <v>-1400</v>
      </c>
      <c r="Q34" s="9"/>
      <c r="R34" s="6"/>
      <c r="S34" s="6"/>
      <c r="T34" s="6"/>
    </row>
    <row r="35" spans="1:20" ht="30" hidden="1">
      <c r="A35" s="29" t="s">
        <v>23</v>
      </c>
      <c r="B35" s="29" t="s">
        <v>37</v>
      </c>
      <c r="C35" s="29" t="s">
        <v>72</v>
      </c>
      <c r="D35" s="31" t="s">
        <v>12</v>
      </c>
      <c r="E35" s="32">
        <f>4500+350</f>
        <v>4850</v>
      </c>
      <c r="F35" s="32"/>
      <c r="G35" s="32"/>
      <c r="H35" s="24">
        <f>E35+F35</f>
        <v>4850</v>
      </c>
      <c r="I35" s="32"/>
      <c r="J35" s="32"/>
      <c r="K35" s="32"/>
      <c r="L35" s="23">
        <f>I35+J35</f>
        <v>0</v>
      </c>
      <c r="M35" s="32">
        <f>E35+I35</f>
        <v>4850</v>
      </c>
      <c r="N35" s="33">
        <f>F35+J35</f>
        <v>0</v>
      </c>
      <c r="O35" s="32"/>
      <c r="P35" s="24">
        <f>M35+N35</f>
        <v>4850</v>
      </c>
      <c r="Q35" s="9"/>
      <c r="R35" s="6"/>
      <c r="S35" s="6"/>
      <c r="T35" s="6"/>
    </row>
    <row r="36" spans="1:20" s="8" customFormat="1" ht="21" customHeight="1" hidden="1">
      <c r="A36" s="22" t="s">
        <v>57</v>
      </c>
      <c r="B36" s="59" t="s">
        <v>64</v>
      </c>
      <c r="C36" s="60"/>
      <c r="D36" s="61"/>
      <c r="E36" s="23">
        <f>E37</f>
        <v>3E-07</v>
      </c>
      <c r="F36" s="23">
        <f aca="true" t="shared" si="8" ref="F36:P36">F37</f>
        <v>1E-07</v>
      </c>
      <c r="G36" s="23">
        <f t="shared" si="8"/>
        <v>0</v>
      </c>
      <c r="H36" s="23">
        <f t="shared" si="8"/>
        <v>4E-07</v>
      </c>
      <c r="I36" s="23">
        <f t="shared" si="8"/>
        <v>0</v>
      </c>
      <c r="J36" s="23">
        <f t="shared" si="8"/>
        <v>1.2E-06</v>
      </c>
      <c r="K36" s="23">
        <f t="shared" si="8"/>
        <v>1.2E-06</v>
      </c>
      <c r="L36" s="23">
        <f t="shared" si="8"/>
        <v>1.2E-06</v>
      </c>
      <c r="M36" s="23">
        <f t="shared" si="8"/>
        <v>3E-07</v>
      </c>
      <c r="N36" s="23">
        <f t="shared" si="8"/>
        <v>1.2999999999999998E-06</v>
      </c>
      <c r="O36" s="23">
        <f t="shared" si="8"/>
        <v>1.2E-06</v>
      </c>
      <c r="P36" s="23">
        <f t="shared" si="8"/>
        <v>1.6E-06</v>
      </c>
      <c r="Q36" s="9"/>
      <c r="R36" s="10"/>
      <c r="S36" s="10"/>
      <c r="T36" s="10"/>
    </row>
    <row r="37" spans="1:17" s="11" customFormat="1" ht="19.5" customHeight="1" hidden="1">
      <c r="A37" s="25" t="s">
        <v>58</v>
      </c>
      <c r="B37" s="56" t="s">
        <v>64</v>
      </c>
      <c r="C37" s="57"/>
      <c r="D37" s="58"/>
      <c r="E37" s="26">
        <f>E38</f>
        <v>3E-07</v>
      </c>
      <c r="F37" s="26">
        <f aca="true" t="shared" si="9" ref="F37:P37">F38</f>
        <v>1E-07</v>
      </c>
      <c r="G37" s="26">
        <f t="shared" si="9"/>
        <v>0</v>
      </c>
      <c r="H37" s="26">
        <f t="shared" si="9"/>
        <v>4E-07</v>
      </c>
      <c r="I37" s="26">
        <f t="shared" si="9"/>
        <v>0</v>
      </c>
      <c r="J37" s="26">
        <f t="shared" si="9"/>
        <v>1.2E-06</v>
      </c>
      <c r="K37" s="26">
        <f t="shared" si="9"/>
        <v>1.2E-06</v>
      </c>
      <c r="L37" s="26">
        <f t="shared" si="9"/>
        <v>1.2E-06</v>
      </c>
      <c r="M37" s="26">
        <f t="shared" si="9"/>
        <v>3E-07</v>
      </c>
      <c r="N37" s="26">
        <f t="shared" si="9"/>
        <v>1.2999999999999998E-06</v>
      </c>
      <c r="O37" s="26">
        <f t="shared" si="9"/>
        <v>1.2E-06</v>
      </c>
      <c r="P37" s="26">
        <f t="shared" si="9"/>
        <v>1.6E-06</v>
      </c>
      <c r="Q37" s="9"/>
    </row>
    <row r="38" spans="1:17" s="11" customFormat="1" ht="19.5" customHeight="1" hidden="1">
      <c r="A38" s="22" t="s">
        <v>59</v>
      </c>
      <c r="B38" s="28">
        <v>8000</v>
      </c>
      <c r="C38" s="52" t="s">
        <v>54</v>
      </c>
      <c r="D38" s="53"/>
      <c r="E38" s="23">
        <f>E39+E42</f>
        <v>3E-07</v>
      </c>
      <c r="F38" s="23">
        <f aca="true" t="shared" si="10" ref="F38:P38">F39+F42</f>
        <v>1E-07</v>
      </c>
      <c r="G38" s="23">
        <f t="shared" si="10"/>
        <v>0</v>
      </c>
      <c r="H38" s="23">
        <f t="shared" si="10"/>
        <v>4E-07</v>
      </c>
      <c r="I38" s="23">
        <f t="shared" si="10"/>
        <v>0</v>
      </c>
      <c r="J38" s="23">
        <f t="shared" si="10"/>
        <v>1.2E-06</v>
      </c>
      <c r="K38" s="23">
        <f t="shared" si="10"/>
        <v>1.2E-06</v>
      </c>
      <c r="L38" s="23">
        <f t="shared" si="10"/>
        <v>1.2E-06</v>
      </c>
      <c r="M38" s="23">
        <f t="shared" si="10"/>
        <v>3E-07</v>
      </c>
      <c r="N38" s="23">
        <f t="shared" si="10"/>
        <v>1.2999999999999998E-06</v>
      </c>
      <c r="O38" s="23">
        <f t="shared" si="10"/>
        <v>1.2E-06</v>
      </c>
      <c r="P38" s="23">
        <f t="shared" si="10"/>
        <v>1.6E-06</v>
      </c>
      <c r="Q38" s="9"/>
    </row>
    <row r="39" spans="1:17" s="11" customFormat="1" ht="32.25" customHeight="1" hidden="1">
      <c r="A39" s="22" t="s">
        <v>60</v>
      </c>
      <c r="B39" s="28">
        <v>8090</v>
      </c>
      <c r="C39" s="54" t="s">
        <v>52</v>
      </c>
      <c r="D39" s="55"/>
      <c r="E39" s="24">
        <f>E40+E41</f>
        <v>1E-07</v>
      </c>
      <c r="F39" s="24">
        <f aca="true" t="shared" si="11" ref="F39:P39">F40+F41</f>
        <v>0</v>
      </c>
      <c r="G39" s="24">
        <f t="shared" si="11"/>
        <v>0</v>
      </c>
      <c r="H39" s="24">
        <f t="shared" si="11"/>
        <v>1E-07</v>
      </c>
      <c r="I39" s="24">
        <f t="shared" si="11"/>
        <v>0</v>
      </c>
      <c r="J39" s="24">
        <f t="shared" si="11"/>
        <v>1E-06</v>
      </c>
      <c r="K39" s="24">
        <f t="shared" si="11"/>
        <v>1.1E-06</v>
      </c>
      <c r="L39" s="24">
        <f t="shared" si="11"/>
        <v>1E-06</v>
      </c>
      <c r="M39" s="24">
        <f t="shared" si="11"/>
        <v>1E-07</v>
      </c>
      <c r="N39" s="24">
        <f t="shared" si="11"/>
        <v>1E-06</v>
      </c>
      <c r="O39" s="24">
        <f t="shared" si="11"/>
        <v>1.1E-06</v>
      </c>
      <c r="P39" s="24">
        <f t="shared" si="11"/>
        <v>1.1E-06</v>
      </c>
      <c r="Q39" s="9"/>
    </row>
    <row r="40" spans="1:17" s="12" customFormat="1" ht="45" hidden="1">
      <c r="A40" s="29" t="s">
        <v>23</v>
      </c>
      <c r="B40" s="29" t="s">
        <v>37</v>
      </c>
      <c r="C40" s="29" t="s">
        <v>36</v>
      </c>
      <c r="D40" s="31" t="s">
        <v>12</v>
      </c>
      <c r="E40" s="32">
        <v>1E-07</v>
      </c>
      <c r="F40" s="32"/>
      <c r="G40" s="32"/>
      <c r="H40" s="24">
        <f aca="true" t="shared" si="12" ref="H40:H47">E40+F40</f>
        <v>1E-07</v>
      </c>
      <c r="I40" s="32"/>
      <c r="J40" s="32"/>
      <c r="K40" s="32"/>
      <c r="L40" s="23">
        <f aca="true" t="shared" si="13" ref="L40:L47">I40+J40</f>
        <v>0</v>
      </c>
      <c r="M40" s="32">
        <f aca="true" t="shared" si="14" ref="M40:N47">E40+I40</f>
        <v>1E-07</v>
      </c>
      <c r="N40" s="33">
        <f t="shared" si="14"/>
        <v>0</v>
      </c>
      <c r="O40" s="32"/>
      <c r="P40" s="24">
        <f aca="true" t="shared" si="15" ref="P40:P47">M40+N40</f>
        <v>1E-07</v>
      </c>
      <c r="Q40" s="9"/>
    </row>
    <row r="41" spans="1:17" s="12" customFormat="1" ht="42" customHeight="1" hidden="1">
      <c r="A41" s="29" t="s">
        <v>24</v>
      </c>
      <c r="B41" s="29" t="s">
        <v>39</v>
      </c>
      <c r="C41" s="29" t="s">
        <v>40</v>
      </c>
      <c r="D41" s="31" t="s">
        <v>13</v>
      </c>
      <c r="E41" s="32"/>
      <c r="F41" s="32"/>
      <c r="G41" s="32"/>
      <c r="H41" s="23">
        <f t="shared" si="12"/>
        <v>0</v>
      </c>
      <c r="I41" s="32"/>
      <c r="J41" s="32">
        <v>1E-06</v>
      </c>
      <c r="K41" s="32">
        <v>1.1E-06</v>
      </c>
      <c r="L41" s="24">
        <f t="shared" si="13"/>
        <v>1E-06</v>
      </c>
      <c r="M41" s="33">
        <f t="shared" si="14"/>
        <v>0</v>
      </c>
      <c r="N41" s="32">
        <f t="shared" si="14"/>
        <v>1E-06</v>
      </c>
      <c r="O41" s="32">
        <f>G41+K41</f>
        <v>1.1E-06</v>
      </c>
      <c r="P41" s="24">
        <f t="shared" si="15"/>
        <v>1E-06</v>
      </c>
      <c r="Q41" s="9"/>
    </row>
    <row r="42" spans="1:17" s="11" customFormat="1" ht="60" customHeight="1" hidden="1">
      <c r="A42" s="22" t="s">
        <v>70</v>
      </c>
      <c r="B42" s="22" t="s">
        <v>61</v>
      </c>
      <c r="C42" s="52" t="s">
        <v>47</v>
      </c>
      <c r="D42" s="53"/>
      <c r="E42" s="23">
        <f>E43+E44+E45+E46</f>
        <v>2E-07</v>
      </c>
      <c r="F42" s="23">
        <f aca="true" t="shared" si="16" ref="F42:P42">F43+F44+F45+F46</f>
        <v>1E-07</v>
      </c>
      <c r="G42" s="23">
        <f t="shared" si="16"/>
        <v>0</v>
      </c>
      <c r="H42" s="23">
        <f t="shared" si="16"/>
        <v>3E-07</v>
      </c>
      <c r="I42" s="23">
        <f t="shared" si="16"/>
        <v>0</v>
      </c>
      <c r="J42" s="23">
        <f t="shared" si="16"/>
        <v>2E-07</v>
      </c>
      <c r="K42" s="23">
        <f t="shared" si="16"/>
        <v>1E-07</v>
      </c>
      <c r="L42" s="23">
        <f t="shared" si="16"/>
        <v>2E-07</v>
      </c>
      <c r="M42" s="23">
        <f t="shared" si="16"/>
        <v>2E-07</v>
      </c>
      <c r="N42" s="23">
        <f t="shared" si="16"/>
        <v>3E-07</v>
      </c>
      <c r="O42" s="23">
        <f t="shared" si="16"/>
        <v>1E-07</v>
      </c>
      <c r="P42" s="23">
        <f t="shared" si="16"/>
        <v>5E-07</v>
      </c>
      <c r="Q42" s="9"/>
    </row>
    <row r="43" spans="1:17" ht="46.5" customHeight="1" hidden="1">
      <c r="A43" s="29" t="s">
        <v>25</v>
      </c>
      <c r="B43" s="29" t="s">
        <v>33</v>
      </c>
      <c r="C43" s="29" t="s">
        <v>41</v>
      </c>
      <c r="D43" s="31" t="s">
        <v>6</v>
      </c>
      <c r="E43" s="32">
        <v>1E-07</v>
      </c>
      <c r="F43" s="32"/>
      <c r="G43" s="32"/>
      <c r="H43" s="24">
        <f t="shared" si="12"/>
        <v>1E-07</v>
      </c>
      <c r="I43" s="32"/>
      <c r="J43" s="32"/>
      <c r="K43" s="32"/>
      <c r="L43" s="23">
        <f t="shared" si="13"/>
        <v>0</v>
      </c>
      <c r="M43" s="32">
        <f t="shared" si="14"/>
        <v>1E-07</v>
      </c>
      <c r="N43" s="33">
        <f t="shared" si="14"/>
        <v>0</v>
      </c>
      <c r="O43" s="32"/>
      <c r="P43" s="24">
        <f t="shared" si="15"/>
        <v>1E-07</v>
      </c>
      <c r="Q43" s="9"/>
    </row>
    <row r="44" spans="1:17" ht="45" hidden="1">
      <c r="A44" s="29" t="s">
        <v>18</v>
      </c>
      <c r="B44" s="29" t="s">
        <v>35</v>
      </c>
      <c r="C44" s="30" t="s">
        <v>42</v>
      </c>
      <c r="D44" s="31" t="s">
        <v>30</v>
      </c>
      <c r="E44" s="32"/>
      <c r="F44" s="32"/>
      <c r="G44" s="32"/>
      <c r="H44" s="23">
        <f t="shared" si="12"/>
        <v>0</v>
      </c>
      <c r="I44" s="32"/>
      <c r="J44" s="32">
        <v>1E-07</v>
      </c>
      <c r="K44" s="32">
        <v>1E-07</v>
      </c>
      <c r="L44" s="24">
        <f t="shared" si="13"/>
        <v>1E-07</v>
      </c>
      <c r="M44" s="33">
        <f t="shared" si="14"/>
        <v>0</v>
      </c>
      <c r="N44" s="32">
        <f t="shared" si="14"/>
        <v>1E-07</v>
      </c>
      <c r="O44" s="32">
        <f>G44+K44</f>
        <v>1E-07</v>
      </c>
      <c r="P44" s="24">
        <f t="shared" si="15"/>
        <v>1E-07</v>
      </c>
      <c r="Q44" s="9"/>
    </row>
    <row r="45" spans="1:18" ht="31.5" customHeight="1" hidden="1">
      <c r="A45" s="29" t="s">
        <v>26</v>
      </c>
      <c r="B45" s="29" t="s">
        <v>45</v>
      </c>
      <c r="C45" s="29" t="s">
        <v>43</v>
      </c>
      <c r="D45" s="31" t="s">
        <v>4</v>
      </c>
      <c r="E45" s="32">
        <v>1E-07</v>
      </c>
      <c r="F45" s="32">
        <v>1E-07</v>
      </c>
      <c r="G45" s="32"/>
      <c r="H45" s="24">
        <f t="shared" si="12"/>
        <v>2E-07</v>
      </c>
      <c r="I45" s="32"/>
      <c r="J45" s="32"/>
      <c r="K45" s="32"/>
      <c r="L45" s="23">
        <f t="shared" si="13"/>
        <v>0</v>
      </c>
      <c r="M45" s="42">
        <f t="shared" si="14"/>
        <v>1E-07</v>
      </c>
      <c r="N45" s="43">
        <f t="shared" si="14"/>
        <v>1E-07</v>
      </c>
      <c r="O45" s="32"/>
      <c r="P45" s="24">
        <f t="shared" si="15"/>
        <v>2E-07</v>
      </c>
      <c r="Q45" s="9"/>
      <c r="R45" s="38"/>
    </row>
    <row r="46" spans="1:17" ht="45" hidden="1">
      <c r="A46" s="29" t="s">
        <v>27</v>
      </c>
      <c r="B46" s="29" t="s">
        <v>46</v>
      </c>
      <c r="C46" s="29" t="s">
        <v>44</v>
      </c>
      <c r="D46" s="31" t="s">
        <v>5</v>
      </c>
      <c r="E46" s="32"/>
      <c r="F46" s="32"/>
      <c r="G46" s="32"/>
      <c r="H46" s="23">
        <f t="shared" si="12"/>
        <v>0</v>
      </c>
      <c r="I46" s="32"/>
      <c r="J46" s="32">
        <v>1E-07</v>
      </c>
      <c r="K46" s="32"/>
      <c r="L46" s="24">
        <f t="shared" si="13"/>
        <v>1E-07</v>
      </c>
      <c r="M46" s="33">
        <f t="shared" si="14"/>
        <v>0</v>
      </c>
      <c r="N46" s="32">
        <f t="shared" si="14"/>
        <v>1E-07</v>
      </c>
      <c r="O46" s="32"/>
      <c r="P46" s="24">
        <f t="shared" si="15"/>
        <v>1E-07</v>
      </c>
      <c r="Q46" s="9"/>
    </row>
    <row r="47" spans="1:18" ht="30" hidden="1">
      <c r="A47" s="29" t="s">
        <v>23</v>
      </c>
      <c r="B47" s="29" t="s">
        <v>37</v>
      </c>
      <c r="C47" s="29" t="s">
        <v>72</v>
      </c>
      <c r="D47" s="31" t="s">
        <v>12</v>
      </c>
      <c r="E47" s="32">
        <v>1E-07</v>
      </c>
      <c r="F47" s="32"/>
      <c r="G47" s="32"/>
      <c r="H47" s="24">
        <f t="shared" si="12"/>
        <v>1E-07</v>
      </c>
      <c r="I47" s="32"/>
      <c r="J47" s="32"/>
      <c r="K47" s="32"/>
      <c r="L47" s="23">
        <f t="shared" si="13"/>
        <v>0</v>
      </c>
      <c r="M47" s="32">
        <f t="shared" si="14"/>
        <v>1E-07</v>
      </c>
      <c r="N47" s="33">
        <f t="shared" si="14"/>
        <v>0</v>
      </c>
      <c r="O47" s="32"/>
      <c r="P47" s="24">
        <f t="shared" si="15"/>
        <v>1E-07</v>
      </c>
      <c r="Q47" s="9"/>
      <c r="R47" s="38"/>
    </row>
    <row r="48" spans="1:17" s="8" customFormat="1" ht="17.25" customHeight="1" hidden="1">
      <c r="A48" s="75" t="s">
        <v>14</v>
      </c>
      <c r="B48" s="75"/>
      <c r="C48" s="75"/>
      <c r="D48" s="75"/>
      <c r="E48" s="34">
        <f aca="true" t="shared" si="17" ref="E48:P48">E12+E18+E36</f>
        <v>12200.0000003</v>
      </c>
      <c r="F48" s="34">
        <f t="shared" si="17"/>
        <v>326.64600010000004</v>
      </c>
      <c r="G48" s="35">
        <f t="shared" si="17"/>
        <v>0</v>
      </c>
      <c r="H48" s="34">
        <f t="shared" si="17"/>
        <v>12526.6460004</v>
      </c>
      <c r="I48" s="35">
        <f t="shared" si="17"/>
        <v>0</v>
      </c>
      <c r="J48" s="34">
        <f t="shared" si="17"/>
        <v>-2088.4459988</v>
      </c>
      <c r="K48" s="34">
        <f t="shared" si="17"/>
        <v>-1767.3999988</v>
      </c>
      <c r="L48" s="34">
        <f t="shared" si="17"/>
        <v>-2088.4459988</v>
      </c>
      <c r="M48" s="34">
        <f t="shared" si="17"/>
        <v>12200.0000003</v>
      </c>
      <c r="N48" s="34">
        <f t="shared" si="17"/>
        <v>-1761.7999987000003</v>
      </c>
      <c r="O48" s="34">
        <f t="shared" si="17"/>
        <v>-1767.3999988</v>
      </c>
      <c r="P48" s="34">
        <f t="shared" si="17"/>
        <v>10438.2000016</v>
      </c>
      <c r="Q48" s="9"/>
    </row>
    <row r="49" spans="1:17" ht="18.75" customHeight="1">
      <c r="A49" s="13"/>
      <c r="B49" s="13"/>
      <c r="C49" s="13"/>
      <c r="D49" s="13"/>
      <c r="E49" s="13"/>
      <c r="F49" s="13"/>
      <c r="G49" s="13"/>
      <c r="H49" s="18"/>
      <c r="I49" s="13"/>
      <c r="J49" s="13"/>
      <c r="K49" s="13"/>
      <c r="L49" s="18"/>
      <c r="M49" s="13"/>
      <c r="N49" s="13"/>
      <c r="O49" s="13"/>
      <c r="P49" s="18"/>
      <c r="Q49" s="14"/>
    </row>
    <row r="50" spans="1:16" s="1" customFormat="1" ht="18.75">
      <c r="A50" s="16" t="s">
        <v>68</v>
      </c>
      <c r="B50" s="16"/>
      <c r="C50" s="17"/>
      <c r="D50" s="17"/>
      <c r="E50" s="16"/>
      <c r="F50" s="16"/>
      <c r="G50" s="16"/>
      <c r="H50" s="16"/>
      <c r="I50" s="45"/>
      <c r="J50" s="45"/>
      <c r="K50" s="45"/>
      <c r="L50" s="45"/>
      <c r="N50" s="16"/>
      <c r="O50" s="45" t="s">
        <v>69</v>
      </c>
      <c r="P50" s="45"/>
    </row>
    <row r="51" spans="1:16" ht="12.75">
      <c r="A51" s="13"/>
      <c r="B51" s="13"/>
      <c r="C51" s="13"/>
      <c r="D51" s="13"/>
      <c r="E51" s="13"/>
      <c r="F51" s="13"/>
      <c r="G51" s="13"/>
      <c r="H51" s="18"/>
      <c r="I51" s="13"/>
      <c r="J51" s="13"/>
      <c r="K51" s="13"/>
      <c r="L51" s="18"/>
      <c r="M51" s="13"/>
      <c r="N51" s="13"/>
      <c r="O51" s="13"/>
      <c r="P51" s="18"/>
    </row>
    <row r="52" spans="1:16" ht="12.75" hidden="1">
      <c r="A52" s="15"/>
      <c r="B52" s="15"/>
      <c r="C52" s="15"/>
      <c r="D52" s="15"/>
      <c r="E52" s="15"/>
      <c r="F52" s="15"/>
      <c r="G52" s="15"/>
      <c r="H52" s="19"/>
      <c r="I52" s="15"/>
      <c r="J52" s="15"/>
      <c r="K52" s="15"/>
      <c r="L52" s="19"/>
      <c r="M52" s="15"/>
      <c r="N52" s="15"/>
      <c r="O52" s="15"/>
      <c r="P52" s="19"/>
    </row>
    <row r="53" spans="1:16" ht="18.75" hidden="1">
      <c r="A53" s="16" t="s">
        <v>65</v>
      </c>
      <c r="B53" s="16"/>
      <c r="C53" s="16"/>
      <c r="D53" s="16"/>
      <c r="E53" s="16"/>
      <c r="F53" s="16"/>
      <c r="G53" s="15"/>
      <c r="H53" s="19"/>
      <c r="I53" s="15"/>
      <c r="J53" s="15"/>
      <c r="K53" s="15"/>
      <c r="L53" s="19"/>
      <c r="M53" s="15"/>
      <c r="N53" s="15"/>
      <c r="O53" s="16" t="s">
        <v>66</v>
      </c>
      <c r="P53" s="19"/>
    </row>
    <row r="54" spans="1:18" ht="15.75">
      <c r="A54" s="15"/>
      <c r="B54" s="15"/>
      <c r="C54" s="15"/>
      <c r="D54" s="15"/>
      <c r="E54" s="15"/>
      <c r="F54" s="15"/>
      <c r="G54" s="15"/>
      <c r="H54" s="19"/>
      <c r="I54" s="15"/>
      <c r="J54" s="15"/>
      <c r="K54" s="15"/>
      <c r="L54" s="19"/>
      <c r="M54" s="15"/>
      <c r="N54" s="15"/>
      <c r="O54" s="15"/>
      <c r="P54" s="19"/>
      <c r="R54" s="37"/>
    </row>
    <row r="55" spans="1:16" ht="12.75">
      <c r="A55" s="15"/>
      <c r="B55" s="15"/>
      <c r="C55" s="15"/>
      <c r="D55" s="15"/>
      <c r="E55" s="15"/>
      <c r="F55" s="15"/>
      <c r="G55" s="15"/>
      <c r="H55" s="19"/>
      <c r="I55" s="15"/>
      <c r="J55" s="15"/>
      <c r="K55" s="15"/>
      <c r="L55" s="19"/>
      <c r="M55" s="15"/>
      <c r="N55" s="15"/>
      <c r="O55" s="15"/>
      <c r="P55" s="19"/>
    </row>
    <row r="56" spans="1:16" ht="12.75">
      <c r="A56" s="15"/>
      <c r="B56" s="15"/>
      <c r="C56" s="15"/>
      <c r="D56" s="15"/>
      <c r="E56" s="15"/>
      <c r="F56" s="15"/>
      <c r="G56" s="15"/>
      <c r="H56" s="19"/>
      <c r="I56" s="15"/>
      <c r="J56" s="15"/>
      <c r="K56" s="15"/>
      <c r="L56" s="19"/>
      <c r="M56" s="15"/>
      <c r="N56" s="15"/>
      <c r="O56" s="15"/>
      <c r="P56" s="19"/>
    </row>
    <row r="57" spans="1:16" ht="12.75">
      <c r="A57" s="15"/>
      <c r="B57" s="15"/>
      <c r="C57" s="15"/>
      <c r="D57" s="15"/>
      <c r="E57" s="15"/>
      <c r="F57" s="15"/>
      <c r="G57" s="15"/>
      <c r="H57" s="19"/>
      <c r="I57" s="15"/>
      <c r="J57" s="15"/>
      <c r="K57" s="15"/>
      <c r="L57" s="19"/>
      <c r="M57" s="15"/>
      <c r="N57" s="15"/>
      <c r="O57" s="15"/>
      <c r="P57" s="19"/>
    </row>
    <row r="58" spans="1:16" ht="12.75">
      <c r="A58" s="15"/>
      <c r="B58" s="15"/>
      <c r="C58" s="15"/>
      <c r="D58" s="15"/>
      <c r="E58" s="15"/>
      <c r="F58" s="15"/>
      <c r="G58" s="15"/>
      <c r="H58" s="19"/>
      <c r="I58" s="15"/>
      <c r="J58" s="15"/>
      <c r="K58" s="15"/>
      <c r="L58" s="19"/>
      <c r="M58" s="15"/>
      <c r="N58" s="15"/>
      <c r="O58" s="15"/>
      <c r="P58" s="19"/>
    </row>
    <row r="59" spans="1:16" ht="12.75">
      <c r="A59" s="15"/>
      <c r="B59" s="15"/>
      <c r="C59" s="15"/>
      <c r="D59" s="15"/>
      <c r="E59" s="15"/>
      <c r="F59" s="15"/>
      <c r="G59" s="15"/>
      <c r="H59" s="19"/>
      <c r="I59" s="15"/>
      <c r="J59" s="15"/>
      <c r="K59" s="15"/>
      <c r="L59" s="19"/>
      <c r="M59" s="15"/>
      <c r="N59" s="15"/>
      <c r="O59" s="15"/>
      <c r="P59" s="19"/>
    </row>
    <row r="60" spans="1:16" ht="12.75">
      <c r="A60" s="15"/>
      <c r="B60" s="15"/>
      <c r="C60" s="15"/>
      <c r="D60" s="15"/>
      <c r="E60" s="15"/>
      <c r="F60" s="15"/>
      <c r="G60" s="15"/>
      <c r="H60" s="19"/>
      <c r="I60" s="15"/>
      <c r="J60" s="15"/>
      <c r="K60" s="15"/>
      <c r="L60" s="19"/>
      <c r="M60" s="15"/>
      <c r="N60" s="15"/>
      <c r="O60" s="15"/>
      <c r="P60" s="19"/>
    </row>
    <row r="61" spans="1:16" ht="12.75">
      <c r="A61" s="15"/>
      <c r="B61" s="15"/>
      <c r="C61" s="15"/>
      <c r="D61" s="15"/>
      <c r="E61" s="15"/>
      <c r="F61" s="15"/>
      <c r="G61" s="15"/>
      <c r="H61" s="19"/>
      <c r="I61" s="15"/>
      <c r="J61" s="15"/>
      <c r="K61" s="15"/>
      <c r="L61" s="19"/>
      <c r="M61" s="15"/>
      <c r="N61" s="15"/>
      <c r="O61" s="15"/>
      <c r="P61" s="19"/>
    </row>
    <row r="62" spans="1:16" ht="12.75">
      <c r="A62" s="15"/>
      <c r="B62" s="15"/>
      <c r="C62" s="15"/>
      <c r="D62" s="15"/>
      <c r="E62" s="15"/>
      <c r="F62" s="15"/>
      <c r="G62" s="15"/>
      <c r="H62" s="19"/>
      <c r="I62" s="15"/>
      <c r="J62" s="15"/>
      <c r="K62" s="15"/>
      <c r="L62" s="19"/>
      <c r="M62" s="15"/>
      <c r="N62" s="15"/>
      <c r="O62" s="15"/>
      <c r="P62" s="19"/>
    </row>
  </sheetData>
  <sheetProtection/>
  <mergeCells count="41">
    <mergeCell ref="A6:P6"/>
    <mergeCell ref="I50:L50"/>
    <mergeCell ref="I9:L9"/>
    <mergeCell ref="L10:L11"/>
    <mergeCell ref="P10:P11"/>
    <mergeCell ref="F10:F11"/>
    <mergeCell ref="A48:D48"/>
    <mergeCell ref="I10:I11"/>
    <mergeCell ref="B19:D19"/>
    <mergeCell ref="C30:D30"/>
    <mergeCell ref="E10:E11"/>
    <mergeCell ref="C21:D21"/>
    <mergeCell ref="B18:D18"/>
    <mergeCell ref="B9:B11"/>
    <mergeCell ref="A7:P7"/>
    <mergeCell ref="M9:P9"/>
    <mergeCell ref="M10:M11"/>
    <mergeCell ref="N10:N11"/>
    <mergeCell ref="A9:A11"/>
    <mergeCell ref="C9:C11"/>
    <mergeCell ref="D9:D11"/>
    <mergeCell ref="J10:J11"/>
    <mergeCell ref="H10:H11"/>
    <mergeCell ref="E9:H9"/>
    <mergeCell ref="C39:D39"/>
    <mergeCell ref="B37:D37"/>
    <mergeCell ref="B36:D36"/>
    <mergeCell ref="B24:D24"/>
    <mergeCell ref="B25:D25"/>
    <mergeCell ref="C26:D26"/>
    <mergeCell ref="C27:D27"/>
    <mergeCell ref="M1:P1"/>
    <mergeCell ref="M2:P2"/>
    <mergeCell ref="O50:P50"/>
    <mergeCell ref="B13:D13"/>
    <mergeCell ref="B12:D12"/>
    <mergeCell ref="C42:D42"/>
    <mergeCell ref="C38:D38"/>
    <mergeCell ref="C14:D14"/>
    <mergeCell ref="C15:D15"/>
    <mergeCell ref="C20:D20"/>
  </mergeCells>
  <printOptions horizontalCentered="1"/>
  <pageMargins left="0.1968503937007874" right="0.1968503937007874" top="0.2362204724409449" bottom="0.1968503937007874" header="0.2362204724409449" footer="0.1968503937007874"/>
  <pageSetup fitToHeight="2" fitToWidth="1"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2017-11-15T15:21:37Z</cp:lastPrinted>
  <dcterms:created xsi:type="dcterms:W3CDTF">1996-10-08T23:32:33Z</dcterms:created>
  <dcterms:modified xsi:type="dcterms:W3CDTF">2017-12-05T14:33:09Z</dcterms:modified>
  <cp:category/>
  <cp:version/>
  <cp:contentType/>
  <cp:contentStatus/>
</cp:coreProperties>
</file>