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6180" windowHeight="6105" tabRatio="788" activeTab="0"/>
  </bookViews>
  <sheets>
    <sheet name="Доходи 20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2017'!$8:$11</definedName>
    <definedName name="_xlnm.Print_Area" localSheetId="0">'Доходи 2017'!$A$1:$G$138</definedName>
  </definedNames>
  <calcPr fullCalcOnLoad="1"/>
</workbook>
</file>

<file path=xl/sharedStrings.xml><?xml version="1.0" encoding="utf-8"?>
<sst xmlns="http://schemas.openxmlformats.org/spreadsheetml/2006/main" count="155" uniqueCount="151">
  <si>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</si>
  <si>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</si>
  <si>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</si>
  <si>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</si>
  <si>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</si>
  <si>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</si>
  <si>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</si>
  <si>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 xml:space="preserve">Офіційні трансферти </t>
  </si>
  <si>
    <t>Разом доходів</t>
  </si>
  <si>
    <t>Всього доходів</t>
  </si>
  <si>
    <t>Податок на прибуток підприємств</t>
  </si>
  <si>
    <t xml:space="preserve">Код </t>
  </si>
  <si>
    <t>Найменування доходів</t>
  </si>
  <si>
    <t xml:space="preserve"> Від органів державного управління </t>
  </si>
  <si>
    <t xml:space="preserve">Дотації </t>
  </si>
  <si>
    <t>Субвенції</t>
  </si>
  <si>
    <t>у т.ч.:  бюджет розвитку</t>
  </si>
  <si>
    <t>Всього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</si>
  <si>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</si>
  <si>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</si>
  <si>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</si>
  <si>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Податки на власність</t>
    </r>
    <r>
      <rPr>
        <sz val="12"/>
        <color indexed="8"/>
        <rFont val="Times New Roman"/>
        <family val="1"/>
      </rPr>
      <t> </t>
    </r>
  </si>
  <si>
    <r>
      <t>12000000</t>
    </r>
    <r>
      <rPr>
        <sz val="12"/>
        <color indexed="8"/>
        <rFont val="Times New Roman"/>
        <family val="1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</si>
  <si>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</si>
  <si>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</si>
  <si>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</si>
  <si>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</si>
  <si>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</si>
  <si>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</si>
  <si>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</si>
  <si>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</si>
  <si>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</si>
  <si>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</si>
  <si>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</si>
  <si>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</si>
  <si>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</si>
  <si>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</si>
  <si>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</si>
  <si>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Митні збори 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</si>
  <si>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</si>
  <si>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Податок на прибуток підприємств та фінансових установ комунальної власності</t>
  </si>
  <si>
    <t>Збір за першу реєстрацію колісних транспортних засобів (юридичних осіб)</t>
  </si>
  <si>
    <t>Збір за першу реєстрацію транспортного засобу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</si>
  <si>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</si>
  <si>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</si>
  <si>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</si>
  <si>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</si>
  <si>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ввезення палива на митну територію   України податковими агентами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</si>
  <si>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</si>
  <si>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</si>
  <si>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Адміністративні збори та платежі, доходи від некомерційної господарської діяльності</t>
  </si>
  <si>
    <t>Надходження від плати за послуги , що надаються бюджетними установами згідно із законодавством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</si>
  <si>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</si>
  <si>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</si>
  <si>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</si>
  <si>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</si>
  <si>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</si>
  <si>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</si>
  <si>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</si>
  <si>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Додаткова дотація з державного бюджету на вирівнювання фінансової забезпеченості місцевих бюджетів </t>
  </si>
  <si>
    <t>Плата за надання адміністративних послуг</t>
  </si>
  <si>
    <t>Благодійні внески, гранти та дарунки </t>
  </si>
  <si>
    <t>Інші джерела власних надходжень бюджетних установ  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</si>
  <si>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</si>
  <si>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</si>
  <si>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</si>
  <si>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</si>
  <si>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Авансові внески з податку на прибуток підприємств та фінансових установ комунальної власності</t>
  </si>
  <si>
    <t>Збір за першу реєстрацію колісних транспортних засобів (фізичних осіб)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</si>
  <si>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</si>
  <si>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</si>
  <si>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ввезення палива на митну територію України податковими агентами</t>
  </si>
  <si>
    <t>Плата за розміщення тимчасово вільних коштів місцевих бюджетів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</si>
  <si>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</si>
  <si>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</si>
  <si>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</si>
  <si>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</si>
  <si>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</si>
  <si>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</si>
  <si>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</si>
  <si>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</si>
  <si>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</si>
  <si>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</si>
  <si>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</si>
  <si>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 xml:space="preserve">Плата за оренду майна бюджетних установ 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</si>
  <si>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</si>
  <si>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</si>
  <si>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</si>
  <si>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Базова дотація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</si>
  <si>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</si>
  <si>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</si>
  <si>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</si>
  <si>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Податок на прибуток підприємств, створених за участю іноземних інвесторів  </t>
  </si>
  <si>
    <t xml:space="preserve">Податок на прибуток від казино, відеосалонів, гральних автоматів, концертно-видовищних заходів  </t>
  </si>
  <si>
    <t xml:space="preserve">Податок на прибуток іноземних юридичних осіб 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</si>
  <si>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</si>
  <si>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</si>
  <si>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</si>
  <si>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</si>
  <si>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</si>
  <si>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</si>
  <si>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</si>
  <si>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банківських організацій, включаючи філіали аналогічних організацій, розташованих на території України</t>
  </si>
  <si>
    <t>Авансові внески з податку на прибуток страхових організацій, включаючи філіали аналогічних організацій, розташованих на території України</t>
  </si>
  <si>
    <t>Авансові внески з податку на прибуток організацій і підприємств споживчої кооперації, кооперативів та громадських об'єднань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</si>
  <si>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</si>
  <si>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</si>
  <si>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</si>
  <si>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</si>
  <si>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</si>
  <si>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</si>
  <si>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 для видобування корисних копалин загальнодержавного значення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</si>
  <si>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</si>
  <si>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r>
      <t>24030000</t>
    </r>
    <r>
      <rPr>
        <sz val="12"/>
        <color indexed="8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</si>
  <si>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обєктів нерухомого майна, що перебувають у приватній власності фізичних або  юридичних осіб</t>
  </si>
  <si>
    <t>Надходження коштів від Державного фонду дорогоцінних металів і дорогоцінного каміння</t>
  </si>
  <si>
    <t>Кошти від відчуження майна, що належить Автономній Республіці Крим та майна, що перебуває в комунальній власності</t>
  </si>
  <si>
    <t>Податок та збір на доходи фізичних осіб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</si>
  <si>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</si>
  <si>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</si>
  <si>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</si>
  <si>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</si>
  <si>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</si>
  <si>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від орендної плати за користування цілісним майновим комплексом та іншим державним майном 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</si>
  <si>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</si>
  <si>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</si>
  <si>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</si>
  <si>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</si>
  <si>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</si>
  <si>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Плата за державну реєстрацію (крім адміністративного збору за проведення державної реєстрації юридичних осіб, фізичних осіб-підприємців та громадських формувань)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</si>
  <si>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</si>
  <si>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r>
  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</t>
    </r>
    <r>
      <rPr>
        <sz val="12"/>
        <color indexed="10"/>
        <rFont val="Arial"/>
        <family val="2"/>
      </rPr>
      <t>(утримання будинків і споруд та прибудинкових територій)</t>
    </r>
    <r>
      <rPr>
        <sz val="12"/>
        <rFont val="Arial"/>
        <family val="2"/>
      </rPr>
      <t>, вивезення побутового сміття та рідких нечистот  </t>
    </r>
  </si>
  <si>
    <r>
      <t>22100000</t>
    </r>
    <r>
      <rPr>
        <sz val="12"/>
        <color indexed="10"/>
        <rFont val="Times New Roman"/>
        <family val="1"/>
      </rPr>
      <t> </t>
    </r>
  </si>
  <si>
    <r>
  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</t>
    </r>
    <r>
      <rPr>
        <sz val="12"/>
        <color indexed="10"/>
        <rFont val="Arial"/>
        <family val="2"/>
      </rPr>
      <t>по догляду</t>
    </r>
    <r>
      <rPr>
        <sz val="12"/>
        <rFont val="Arial"/>
        <family val="2"/>
      </rPr>
      <t xml:space="preserve"> за інвалідам І чи ІІ групи внаслідок психічного розладу</t>
    </r>
  </si>
  <si>
    <r>
  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</t>
    </r>
    <r>
      <rPr>
        <sz val="12"/>
        <color indexed="10"/>
        <rFont val="Arial"/>
        <family val="2"/>
      </rPr>
      <t>оплату послуг із здійснення патронату над дитиною та виплату соціальної допомоги на утримання дитини в сім'ї патронатного вихователя</t>
    </r>
  </si>
  <si>
    <t>Надходження коштів з рахунків виборчих фондів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</si>
  <si>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</si>
  <si>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</si>
  <si>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</si>
  <si>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 xml:space="preserve">Директор Департаменту фінансів Вінницької ОДА                                                                                                                               </t>
  </si>
  <si>
    <t xml:space="preserve">     М.Копачевський</t>
  </si>
  <si>
    <t xml:space="preserve">Керівник апарату облдержадміністрації      </t>
  </si>
  <si>
    <t xml:space="preserve">    В.БОЙКО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</si>
  <si>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</si>
  <si>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2017 рік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</si>
  <si>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</si>
  <si>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Інші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</si>
  <si>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</si>
  <si>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Субвенція з державного бюджету місцевим бюджетам на здійснення
заходів щодо соціально-економічного розвитку окремих територій</t>
  </si>
  <si>
    <t>Кошти, отримані місцевими бюджетами з державного бюджету</t>
  </si>
  <si>
    <t xml:space="preserve">  20  квітня 2017 року № 277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</si>
</sst>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0.0000"/>
    <numFmt numFmtId="193" formatCode="0.00000"/>
    <numFmt numFmtId="194" formatCode="#,##0.000"/>
    <numFmt numFmtId="195" formatCode="#,##0.0000"/>
    <numFmt numFmtId="196" formatCode="#,##0.00000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i/>
      <sz val="9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4"/>
      <name val="Times New Roman Cyr"/>
      <family val="1"/>
    </font>
    <font>
      <b/>
      <sz val="14"/>
      <color indexed="10"/>
      <name val="Times New Roman Cyr"/>
      <family val="1"/>
    </font>
    <font>
      <i/>
      <sz val="12"/>
      <color indexed="8"/>
      <name val="Arial"/>
      <family val="2"/>
    </font>
    <font>
      <b/>
      <sz val="14"/>
      <name val="Times New Roman"/>
      <family val="1"/>
    </font>
    <font>
      <sz val="12"/>
      <color indexed="10"/>
      <name val="Arial"/>
      <family val="2"/>
    </font>
    <font>
      <sz val="14"/>
      <color indexed="10"/>
      <name val="Times New Roman Cyr"/>
      <family val="0"/>
    </font>
    <font>
      <sz val="12"/>
      <color indexed="10"/>
      <name val="Times New Roman"/>
      <family val="1"/>
    </font>
    <font>
      <b/>
      <sz val="14"/>
      <color indexed="9"/>
      <name val="Times New Roman Cyr"/>
      <family val="1"/>
    </font>
    <font>
      <b/>
      <sz val="14"/>
      <color indexed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9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28" borderId="6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0" applyNumberFormat="0" applyBorder="0" applyAlignment="0" applyProtection="0"/>
    <xf numFmtId="0" fontId="0" fillId="32" borderId="8" applyNumberFormat="0" applyFon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/>
      <protection/>
    </xf>
    <xf numFmtId="0" fontId="4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horizontal="right"/>
      <protection/>
    </xf>
    <xf numFmtId="0" fontId="4" fillId="0" borderId="0" xfId="55" applyFont="1" applyFill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Alignment="1" applyProtection="1">
      <alignment horizontal="left" vertical="center"/>
      <protection/>
    </xf>
    <xf numFmtId="0" fontId="11" fillId="0" borderId="0" xfId="56" applyFont="1" applyFill="1" applyAlignment="1" applyProtection="1">
      <alignment horizontal="center"/>
      <protection/>
    </xf>
    <xf numFmtId="0" fontId="4" fillId="0" borderId="0" xfId="55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9" fillId="0" borderId="0" xfId="0" applyFont="1" applyFill="1" applyAlignment="1">
      <alignment/>
    </xf>
    <xf numFmtId="191" fontId="19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191" fontId="4" fillId="0" borderId="0" xfId="55" applyNumberFormat="1" applyFont="1" applyFill="1" applyProtection="1">
      <alignment/>
      <protection/>
    </xf>
    <xf numFmtId="0" fontId="17" fillId="0" borderId="0" xfId="0" applyFont="1" applyFill="1" applyAlignment="1">
      <alignment horizontal="center"/>
    </xf>
    <xf numFmtId="0" fontId="24" fillId="0" borderId="10" xfId="55" applyFont="1" applyFill="1" applyBorder="1" applyAlignment="1" applyProtection="1">
      <alignment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22" fillId="0" borderId="10" xfId="55" applyFont="1" applyFill="1" applyBorder="1" applyAlignment="1" applyProtection="1">
      <alignment horizontal="left" vertical="center" wrapText="1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1" fontId="20" fillId="0" borderId="10" xfId="55" applyNumberFormat="1" applyFont="1" applyFill="1" applyBorder="1" applyAlignment="1" applyProtection="1">
      <alignment horizontal="center" vertical="center" wrapText="1"/>
      <protection/>
    </xf>
    <xf numFmtId="194" fontId="18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0" xfId="55" applyNumberFormat="1" applyFont="1" applyFill="1" applyBorder="1" applyAlignment="1" applyProtection="1">
      <alignment horizontal="center" vertical="center"/>
      <protection/>
    </xf>
    <xf numFmtId="194" fontId="28" fillId="0" borderId="0" xfId="55" applyNumberFormat="1" applyFont="1" applyFill="1" applyBorder="1" applyAlignment="1" applyProtection="1">
      <alignment horizontal="center" vertical="center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0" fontId="26" fillId="0" borderId="10" xfId="55" applyFont="1" applyFill="1" applyBorder="1" applyAlignment="1" applyProtection="1">
      <alignment horizontal="left" vertical="center" wrapText="1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183" fontId="22" fillId="0" borderId="1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191" fontId="6" fillId="0" borderId="0" xfId="55" applyNumberFormat="1" applyFont="1" applyFill="1" applyProtection="1">
      <alignment/>
      <protection/>
    </xf>
    <xf numFmtId="0" fontId="30" fillId="0" borderId="0" xfId="0" applyFont="1" applyFill="1" applyAlignment="1">
      <alignment/>
    </xf>
    <xf numFmtId="194" fontId="6" fillId="0" borderId="0" xfId="55" applyNumberFormat="1" applyFont="1" applyFill="1" applyBorder="1" applyProtection="1">
      <alignment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94" fontId="13" fillId="0" borderId="10" xfId="55" applyNumberFormat="1" applyFont="1" applyFill="1" applyBorder="1" applyAlignment="1" applyProtection="1">
      <alignment horizontal="right" vertical="center"/>
      <protection/>
    </xf>
    <xf numFmtId="194" fontId="13" fillId="0" borderId="10" xfId="55" applyNumberFormat="1" applyFont="1" applyFill="1" applyBorder="1" applyAlignment="1" applyProtection="1">
      <alignment horizontal="center" vertical="center"/>
      <protection/>
    </xf>
    <xf numFmtId="194" fontId="17" fillId="0" borderId="10" xfId="55" applyNumberFormat="1" applyFont="1" applyFill="1" applyBorder="1" applyAlignment="1" applyProtection="1">
      <alignment horizontal="center" vertical="center"/>
      <protection locked="0"/>
    </xf>
    <xf numFmtId="194" fontId="13" fillId="0" borderId="10" xfId="55" applyNumberFormat="1" applyFont="1" applyFill="1" applyBorder="1" applyAlignment="1" applyProtection="1">
      <alignment horizontal="center" vertical="center"/>
      <protection locked="0"/>
    </xf>
    <xf numFmtId="194" fontId="17" fillId="0" borderId="10" xfId="55" applyNumberFormat="1" applyFont="1" applyFill="1" applyBorder="1" applyAlignment="1" applyProtection="1">
      <alignment horizontal="center" vertical="center"/>
      <protection/>
    </xf>
    <xf numFmtId="0" fontId="18" fillId="0" borderId="10" xfId="55" applyFont="1" applyFill="1" applyBorder="1" applyAlignment="1" applyProtection="1">
      <alignment horizontal="center" vertical="center"/>
      <protection/>
    </xf>
    <xf numFmtId="0" fontId="24" fillId="0" borderId="10" xfId="55" applyFont="1" applyFill="1" applyBorder="1" applyAlignment="1" applyProtection="1">
      <alignment horizontal="left" vertical="center" wrapText="1"/>
      <protection/>
    </xf>
    <xf numFmtId="194" fontId="27" fillId="0" borderId="10" xfId="55" applyNumberFormat="1" applyFont="1" applyFill="1" applyBorder="1" applyAlignment="1" applyProtection="1">
      <alignment horizontal="center" vertical="center"/>
      <protection/>
    </xf>
    <xf numFmtId="0" fontId="32" fillId="0" borderId="10" xfId="55" applyFont="1" applyFill="1" applyBorder="1" applyAlignment="1" applyProtection="1">
      <alignment horizontal="center" vertical="center"/>
      <protection/>
    </xf>
    <xf numFmtId="0" fontId="31" fillId="0" borderId="10" xfId="55" applyFont="1" applyFill="1" applyBorder="1" applyAlignment="1" applyProtection="1">
      <alignment horizontal="left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83" fontId="26" fillId="0" borderId="10" xfId="0" applyNumberFormat="1" applyFont="1" applyFill="1" applyBorder="1" applyAlignment="1">
      <alignment horizontal="left" vertical="center" wrapText="1"/>
    </xf>
    <xf numFmtId="183" fontId="6" fillId="0" borderId="0" xfId="55" applyNumberFormat="1" applyFont="1" applyFill="1" applyBorder="1" applyProtection="1">
      <alignment/>
      <protection/>
    </xf>
    <xf numFmtId="183" fontId="7" fillId="0" borderId="0" xfId="55" applyNumberFormat="1" applyFont="1" applyFill="1" applyBorder="1" applyProtection="1">
      <alignment/>
      <protection/>
    </xf>
    <xf numFmtId="0" fontId="15" fillId="0" borderId="0" xfId="0" applyFont="1" applyFill="1" applyBorder="1" applyAlignment="1">
      <alignment horizontal="center" vertical="center" wrapText="1"/>
    </xf>
    <xf numFmtId="0" fontId="10" fillId="0" borderId="10" xfId="55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194" fontId="33" fillId="0" borderId="0" xfId="0" applyNumberFormat="1" applyFont="1" applyFill="1" applyBorder="1" applyAlignment="1">
      <alignment horizontal="center" vertical="center"/>
    </xf>
    <xf numFmtId="194" fontId="34" fillId="0" borderId="10" xfId="55" applyNumberFormat="1" applyFont="1" applyFill="1" applyBorder="1" applyAlignment="1" applyProtection="1">
      <alignment horizontal="center" vertical="center"/>
      <protection/>
    </xf>
    <xf numFmtId="194" fontId="34" fillId="0" borderId="10" xfId="55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wrapText="1"/>
    </xf>
    <xf numFmtId="194" fontId="35" fillId="0" borderId="0" xfId="55" applyNumberFormat="1" applyFont="1" applyFill="1" applyAlignment="1" applyProtection="1">
      <alignment horizontal="center"/>
      <protection/>
    </xf>
    <xf numFmtId="196" fontId="33" fillId="0" borderId="0" xfId="0" applyNumberFormat="1" applyFont="1" applyFill="1" applyBorder="1" applyAlignment="1">
      <alignment horizontal="center" vertical="center"/>
    </xf>
    <xf numFmtId="0" fontId="26" fillId="0" borderId="10" xfId="55" applyFont="1" applyFill="1" applyBorder="1" applyAlignment="1" applyProtection="1">
      <alignment vertical="center" wrapText="1"/>
      <protection/>
    </xf>
    <xf numFmtId="1" fontId="19" fillId="0" borderId="10" xfId="55" applyNumberFormat="1" applyFont="1" applyFill="1" applyBorder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vertical="center" wrapText="1"/>
      <protection/>
    </xf>
    <xf numFmtId="196" fontId="13" fillId="0" borderId="10" xfId="55" applyNumberFormat="1" applyFont="1" applyFill="1" applyBorder="1" applyAlignment="1" applyProtection="1">
      <alignment horizontal="center" vertical="center"/>
      <protection/>
    </xf>
    <xf numFmtId="196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center"/>
    </xf>
    <xf numFmtId="0" fontId="16" fillId="0" borderId="0" xfId="55" applyFont="1" applyFill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right"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Гиперссылка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Zeros="0" tabSelected="1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1.375" style="2" customWidth="1"/>
    <col min="4" max="4" width="18.625" style="2" customWidth="1"/>
    <col min="5" max="5" width="17.375" style="2" customWidth="1"/>
    <col min="6" max="6" width="17.125" style="2" customWidth="1"/>
    <col min="7" max="7" width="0.2421875" style="2" customWidth="1"/>
    <col min="8" max="8" width="13.25390625" style="2" hidden="1" customWidth="1"/>
    <col min="9" max="9" width="9.875" style="2" hidden="1" customWidth="1"/>
    <col min="10" max="10" width="9.125" style="2" hidden="1" customWidth="1"/>
    <col min="11" max="11" width="9.875" style="2" hidden="1" customWidth="1"/>
    <col min="12" max="12" width="9.125" style="2" customWidth="1"/>
    <col min="13" max="13" width="14.25390625" style="2" bestFit="1" customWidth="1"/>
    <col min="14" max="14" width="16.75390625" style="2" customWidth="1"/>
    <col min="15" max="16384" width="9.125" style="2" customWidth="1"/>
  </cols>
  <sheetData>
    <row r="1" spans="1:8" s="10" customFormat="1" ht="62.25" customHeight="1">
      <c r="A1" s="8"/>
      <c r="B1" s="8"/>
      <c r="C1" s="8"/>
      <c r="D1" s="78" t="s">
        <v>143</v>
      </c>
      <c r="E1" s="78"/>
      <c r="F1" s="78"/>
      <c r="G1" s="78"/>
      <c r="H1" s="9"/>
    </row>
    <row r="2" spans="1:8" s="4" customFormat="1" ht="17.25" customHeight="1">
      <c r="A2" s="11"/>
      <c r="B2" s="11"/>
      <c r="C2" s="11"/>
      <c r="D2" s="78" t="s">
        <v>150</v>
      </c>
      <c r="E2" s="78"/>
      <c r="F2" s="78"/>
      <c r="G2" s="78"/>
      <c r="H2" s="5"/>
    </row>
    <row r="3" spans="1:8" s="4" customFormat="1" ht="17.25" customHeight="1">
      <c r="A3" s="11"/>
      <c r="B3" s="11"/>
      <c r="C3" s="11"/>
      <c r="D3" s="76"/>
      <c r="E3" s="76"/>
      <c r="F3" s="76"/>
      <c r="G3" s="5"/>
      <c r="H3" s="5"/>
    </row>
    <row r="4" spans="1:8" s="4" customFormat="1" ht="17.25" customHeight="1">
      <c r="A4" s="11"/>
      <c r="B4" s="11"/>
      <c r="C4" s="11"/>
      <c r="D4" s="22"/>
      <c r="E4" s="22"/>
      <c r="F4" s="22"/>
      <c r="G4" s="5"/>
      <c r="H4" s="5"/>
    </row>
    <row r="5" spans="1:8" s="4" customFormat="1" ht="18.75" customHeight="1">
      <c r="A5" s="11"/>
      <c r="B5" s="11"/>
      <c r="C5" s="11"/>
      <c r="D5" s="22"/>
      <c r="E5" s="22"/>
      <c r="F5" s="22"/>
      <c r="G5" s="5"/>
      <c r="H5" s="5"/>
    </row>
    <row r="6" spans="1:8" s="4" customFormat="1" ht="12" customHeight="1">
      <c r="A6" s="11"/>
      <c r="B6" s="11"/>
      <c r="C6" s="11"/>
      <c r="D6" s="22"/>
      <c r="E6" s="22"/>
      <c r="F6" s="22"/>
      <c r="G6" s="5"/>
      <c r="H6" s="5"/>
    </row>
    <row r="7" spans="1:8" s="3" customFormat="1" ht="24" customHeight="1">
      <c r="A7" s="77" t="s">
        <v>144</v>
      </c>
      <c r="B7" s="77"/>
      <c r="C7" s="77"/>
      <c r="D7" s="77"/>
      <c r="E7" s="77"/>
      <c r="F7" s="77"/>
      <c r="G7" s="5"/>
      <c r="H7" s="5"/>
    </row>
    <row r="8" spans="1:8" ht="13.5" customHeight="1">
      <c r="A8" s="6"/>
      <c r="B8" s="12"/>
      <c r="C8" s="12"/>
      <c r="D8" s="6"/>
      <c r="E8" s="6"/>
      <c r="F8" s="13" t="s">
        <v>0</v>
      </c>
      <c r="G8" s="6"/>
      <c r="H8" s="6"/>
    </row>
    <row r="9" spans="1:8" ht="20.25" customHeight="1">
      <c r="A9" s="80" t="s">
        <v>11</v>
      </c>
      <c r="B9" s="80" t="s">
        <v>12</v>
      </c>
      <c r="C9" s="87" t="s">
        <v>17</v>
      </c>
      <c r="D9" s="82" t="s">
        <v>1</v>
      </c>
      <c r="E9" s="82" t="s">
        <v>2</v>
      </c>
      <c r="F9" s="82"/>
      <c r="G9" s="6"/>
      <c r="H9" s="6"/>
    </row>
    <row r="10" spans="1:8" ht="20.25" customHeight="1">
      <c r="A10" s="81"/>
      <c r="B10" s="80"/>
      <c r="C10" s="88"/>
      <c r="D10" s="86"/>
      <c r="E10" s="84" t="s">
        <v>17</v>
      </c>
      <c r="F10" s="83" t="s">
        <v>16</v>
      </c>
      <c r="G10" s="6"/>
      <c r="H10" s="6"/>
    </row>
    <row r="11" spans="1:8" s="1" customFormat="1" ht="29.25" customHeight="1">
      <c r="A11" s="81"/>
      <c r="B11" s="80"/>
      <c r="C11" s="88"/>
      <c r="D11" s="86"/>
      <c r="E11" s="85"/>
      <c r="F11" s="83"/>
      <c r="G11" s="7"/>
      <c r="H11" s="7"/>
    </row>
    <row r="12" spans="1:8" s="19" customFormat="1" ht="20.25" customHeight="1" hidden="1">
      <c r="A12" s="36">
        <v>10000000</v>
      </c>
      <c r="B12" s="44" t="s">
        <v>4</v>
      </c>
      <c r="C12" s="27">
        <f>D12+E12</f>
        <v>880984.2999999999</v>
      </c>
      <c r="D12" s="27">
        <f>D13+D38+D42+D53</f>
        <v>797735.2999999999</v>
      </c>
      <c r="E12" s="27">
        <f>E13+E38+E42+E53</f>
        <v>83249</v>
      </c>
      <c r="F12" s="45"/>
      <c r="G12" s="18"/>
      <c r="H12" s="18"/>
    </row>
    <row r="13" spans="1:8" s="19" customFormat="1" ht="31.5" customHeight="1" hidden="1">
      <c r="A13" s="36" t="s">
        <v>23</v>
      </c>
      <c r="B13" s="37" t="s">
        <v>24</v>
      </c>
      <c r="C13" s="27">
        <f aca="true" t="shared" si="0" ref="C13:C52">D13+E13</f>
        <v>760227.7</v>
      </c>
      <c r="D13" s="33">
        <f>D14+D20</f>
        <v>760227.7</v>
      </c>
      <c r="E13" s="33"/>
      <c r="F13" s="25"/>
      <c r="G13" s="18"/>
      <c r="H13" s="18"/>
    </row>
    <row r="14" spans="1:8" ht="18.75" hidden="1">
      <c r="A14" s="38">
        <v>11010000</v>
      </c>
      <c r="B14" s="39" t="s">
        <v>117</v>
      </c>
      <c r="C14" s="27">
        <f t="shared" si="0"/>
        <v>687500</v>
      </c>
      <c r="D14" s="25">
        <f>D15+D16+D17+D18+D19</f>
        <v>687500</v>
      </c>
      <c r="E14" s="25"/>
      <c r="F14" s="25"/>
      <c r="G14" s="6"/>
      <c r="H14" s="6"/>
    </row>
    <row r="15" spans="1:8" ht="30" hidden="1">
      <c r="A15" s="31">
        <v>11010100</v>
      </c>
      <c r="B15" s="23" t="s">
        <v>63</v>
      </c>
      <c r="C15" s="26">
        <f t="shared" si="0"/>
        <v>564000</v>
      </c>
      <c r="D15" s="24">
        <v>564000</v>
      </c>
      <c r="E15" s="25"/>
      <c r="F15" s="25"/>
      <c r="G15" s="6"/>
      <c r="H15" s="6"/>
    </row>
    <row r="16" spans="1:8" ht="45" hidden="1">
      <c r="A16" s="31">
        <v>11010200</v>
      </c>
      <c r="B16" s="23" t="s">
        <v>64</v>
      </c>
      <c r="C16" s="26">
        <f t="shared" si="0"/>
        <v>46500</v>
      </c>
      <c r="D16" s="24">
        <v>46500</v>
      </c>
      <c r="E16" s="25"/>
      <c r="F16" s="25"/>
      <c r="G16" s="6"/>
      <c r="H16" s="6"/>
    </row>
    <row r="17" spans="1:8" ht="30" hidden="1">
      <c r="A17" s="31">
        <v>11010400</v>
      </c>
      <c r="B17" s="23" t="s">
        <v>65</v>
      </c>
      <c r="C17" s="26">
        <f t="shared" si="0"/>
        <v>68000</v>
      </c>
      <c r="D17" s="24">
        <v>68000</v>
      </c>
      <c r="E17" s="25"/>
      <c r="F17" s="25"/>
      <c r="G17" s="6"/>
      <c r="H17" s="6"/>
    </row>
    <row r="18" spans="1:8" ht="30" hidden="1">
      <c r="A18" s="31">
        <v>11010500</v>
      </c>
      <c r="B18" s="23" t="s">
        <v>66</v>
      </c>
      <c r="C18" s="26">
        <f t="shared" si="0"/>
        <v>8700</v>
      </c>
      <c r="D18" s="24">
        <v>8700</v>
      </c>
      <c r="E18" s="25"/>
      <c r="F18" s="25"/>
      <c r="G18" s="6"/>
      <c r="H18" s="6"/>
    </row>
    <row r="19" spans="1:8" ht="54" customHeight="1" hidden="1">
      <c r="A19" s="31">
        <v>11010900</v>
      </c>
      <c r="B19" s="23" t="s">
        <v>130</v>
      </c>
      <c r="C19" s="26">
        <f t="shared" si="0"/>
        <v>300</v>
      </c>
      <c r="D19" s="24">
        <v>300</v>
      </c>
      <c r="E19" s="25"/>
      <c r="F19" s="25"/>
      <c r="G19" s="6"/>
      <c r="H19" s="6"/>
    </row>
    <row r="20" spans="1:8" ht="19.5" customHeight="1" hidden="1">
      <c r="A20" s="38">
        <v>11020000</v>
      </c>
      <c r="B20" s="39" t="s">
        <v>10</v>
      </c>
      <c r="C20" s="27">
        <f t="shared" si="0"/>
        <v>72727.70000000001</v>
      </c>
      <c r="D20" s="25">
        <f>SUM(D21:D37)</f>
        <v>72727.70000000001</v>
      </c>
      <c r="E20" s="25"/>
      <c r="F20" s="25"/>
      <c r="G20" s="6"/>
      <c r="H20" s="6"/>
    </row>
    <row r="21" spans="1:8" ht="33" customHeight="1" hidden="1">
      <c r="A21" s="31">
        <v>11020200</v>
      </c>
      <c r="B21" s="23" t="s">
        <v>40</v>
      </c>
      <c r="C21" s="26">
        <f t="shared" si="0"/>
        <v>4206.7</v>
      </c>
      <c r="D21" s="24">
        <v>4206.7</v>
      </c>
      <c r="E21" s="25"/>
      <c r="F21" s="25"/>
      <c r="G21" s="6"/>
      <c r="H21" s="6"/>
    </row>
    <row r="22" spans="1:8" ht="23.25" customHeight="1" hidden="1">
      <c r="A22" s="31">
        <v>11020300</v>
      </c>
      <c r="B22" s="23" t="s">
        <v>92</v>
      </c>
      <c r="C22" s="26">
        <f t="shared" si="0"/>
        <v>13430.2</v>
      </c>
      <c r="D22" s="24">
        <v>13430.2</v>
      </c>
      <c r="E22" s="25"/>
      <c r="F22" s="25"/>
      <c r="G22" s="6"/>
      <c r="H22" s="6"/>
    </row>
    <row r="23" spans="1:8" ht="33" customHeight="1" hidden="1">
      <c r="A23" s="31">
        <v>11020400</v>
      </c>
      <c r="B23" s="23" t="s">
        <v>93</v>
      </c>
      <c r="C23" s="26">
        <f t="shared" si="0"/>
        <v>0</v>
      </c>
      <c r="D23" s="24"/>
      <c r="E23" s="25"/>
      <c r="F23" s="25"/>
      <c r="G23" s="6"/>
      <c r="H23" s="6"/>
    </row>
    <row r="24" spans="1:8" ht="33" customHeight="1" hidden="1">
      <c r="A24" s="31">
        <v>11020500</v>
      </c>
      <c r="B24" s="23" t="s">
        <v>94</v>
      </c>
      <c r="C24" s="26">
        <f t="shared" si="0"/>
        <v>4074.8</v>
      </c>
      <c r="D24" s="24">
        <v>4074.8</v>
      </c>
      <c r="E24" s="25"/>
      <c r="F24" s="25"/>
      <c r="G24" s="6"/>
      <c r="H24" s="6"/>
    </row>
    <row r="25" spans="1:8" ht="33" customHeight="1" hidden="1">
      <c r="A25" s="31">
        <v>11020600</v>
      </c>
      <c r="B25" s="23" t="s">
        <v>95</v>
      </c>
      <c r="C25" s="26">
        <f t="shared" si="0"/>
        <v>0</v>
      </c>
      <c r="D25" s="24"/>
      <c r="E25" s="25"/>
      <c r="F25" s="25"/>
      <c r="G25" s="6"/>
      <c r="H25" s="6"/>
    </row>
    <row r="26" spans="1:8" ht="33" customHeight="1" hidden="1">
      <c r="A26" s="31">
        <v>11020700</v>
      </c>
      <c r="B26" s="23" t="s">
        <v>96</v>
      </c>
      <c r="C26" s="26">
        <f t="shared" si="0"/>
        <v>63.5</v>
      </c>
      <c r="D26" s="24">
        <v>63.5</v>
      </c>
      <c r="E26" s="25"/>
      <c r="F26" s="25"/>
      <c r="G26" s="6"/>
      <c r="H26" s="6"/>
    </row>
    <row r="27" spans="1:8" ht="33" customHeight="1" hidden="1">
      <c r="A27" s="31">
        <v>11020900</v>
      </c>
      <c r="B27" s="23" t="s">
        <v>97</v>
      </c>
      <c r="C27" s="26">
        <f t="shared" si="0"/>
        <v>190.3</v>
      </c>
      <c r="D27" s="24">
        <v>190.3</v>
      </c>
      <c r="E27" s="25"/>
      <c r="F27" s="25"/>
      <c r="G27" s="6"/>
      <c r="H27" s="6"/>
    </row>
    <row r="28" spans="1:8" ht="33" customHeight="1" hidden="1">
      <c r="A28" s="31">
        <v>11021000</v>
      </c>
      <c r="B28" s="23" t="s">
        <v>98</v>
      </c>
      <c r="C28" s="26">
        <f t="shared" si="0"/>
        <v>49894.1</v>
      </c>
      <c r="D28" s="24">
        <v>49894.1</v>
      </c>
      <c r="E28" s="25"/>
      <c r="F28" s="25"/>
      <c r="G28" s="6"/>
      <c r="H28" s="6"/>
    </row>
    <row r="29" spans="1:8" ht="33" customHeight="1" hidden="1">
      <c r="A29" s="31">
        <v>11021100</v>
      </c>
      <c r="B29" s="23" t="s">
        <v>99</v>
      </c>
      <c r="C29" s="26">
        <f t="shared" si="0"/>
        <v>7.1</v>
      </c>
      <c r="D29" s="24">
        <v>7.1</v>
      </c>
      <c r="E29" s="25"/>
      <c r="F29" s="25"/>
      <c r="G29" s="6"/>
      <c r="H29" s="6"/>
    </row>
    <row r="30" spans="1:8" ht="50.25" customHeight="1" hidden="1">
      <c r="A30" s="31">
        <v>11021600</v>
      </c>
      <c r="B30" s="23" t="s">
        <v>100</v>
      </c>
      <c r="C30" s="26">
        <f t="shared" si="0"/>
        <v>861</v>
      </c>
      <c r="D30" s="24">
        <v>861</v>
      </c>
      <c r="E30" s="25"/>
      <c r="F30" s="25"/>
      <c r="G30" s="6"/>
      <c r="H30" s="6"/>
    </row>
    <row r="31" spans="1:8" ht="33" customHeight="1" hidden="1">
      <c r="A31" s="31">
        <v>11023200</v>
      </c>
      <c r="B31" s="23" t="s">
        <v>67</v>
      </c>
      <c r="C31" s="26">
        <f t="shared" si="0"/>
        <v>0</v>
      </c>
      <c r="D31" s="24"/>
      <c r="E31" s="25"/>
      <c r="F31" s="25"/>
      <c r="G31" s="6"/>
      <c r="H31" s="6"/>
    </row>
    <row r="32" spans="1:8" ht="33" customHeight="1" hidden="1">
      <c r="A32" s="31">
        <v>11023300</v>
      </c>
      <c r="B32" s="23" t="s">
        <v>101</v>
      </c>
      <c r="C32" s="26">
        <f t="shared" si="0"/>
        <v>0</v>
      </c>
      <c r="D32" s="24"/>
      <c r="E32" s="25"/>
      <c r="F32" s="25"/>
      <c r="G32" s="6"/>
      <c r="H32" s="6"/>
    </row>
    <row r="33" spans="1:8" ht="33" customHeight="1" hidden="1">
      <c r="A33" s="31">
        <v>11023600</v>
      </c>
      <c r="B33" s="23" t="s">
        <v>102</v>
      </c>
      <c r="C33" s="26">
        <f t="shared" si="0"/>
        <v>0</v>
      </c>
      <c r="D33" s="24"/>
      <c r="E33" s="25"/>
      <c r="F33" s="25"/>
      <c r="G33" s="6"/>
      <c r="H33" s="6"/>
    </row>
    <row r="34" spans="1:8" ht="33" customHeight="1" hidden="1">
      <c r="A34" s="31">
        <v>11023700</v>
      </c>
      <c r="B34" s="23" t="s">
        <v>103</v>
      </c>
      <c r="C34" s="26">
        <f t="shared" si="0"/>
        <v>0</v>
      </c>
      <c r="D34" s="24"/>
      <c r="E34" s="25"/>
      <c r="F34" s="25"/>
      <c r="G34" s="6"/>
      <c r="H34" s="6"/>
    </row>
    <row r="35" spans="1:8" ht="33" customHeight="1" hidden="1">
      <c r="A35" s="31">
        <v>11023900</v>
      </c>
      <c r="B35" s="23" t="s">
        <v>104</v>
      </c>
      <c r="C35" s="26">
        <f t="shared" si="0"/>
        <v>0</v>
      </c>
      <c r="D35" s="24"/>
      <c r="E35" s="25"/>
      <c r="F35" s="25"/>
      <c r="G35" s="6"/>
      <c r="H35" s="6"/>
    </row>
    <row r="36" spans="1:8" ht="26.25" customHeight="1" hidden="1">
      <c r="A36" s="31">
        <v>11024000</v>
      </c>
      <c r="B36" s="23" t="s">
        <v>105</v>
      </c>
      <c r="C36" s="26">
        <f t="shared" si="0"/>
        <v>0</v>
      </c>
      <c r="D36" s="24"/>
      <c r="E36" s="25"/>
      <c r="F36" s="25"/>
      <c r="G36" s="6"/>
      <c r="H36" s="6"/>
    </row>
    <row r="37" spans="1:8" ht="45.75" customHeight="1" hidden="1">
      <c r="A37" s="31">
        <v>11024600</v>
      </c>
      <c r="B37" s="23" t="s">
        <v>106</v>
      </c>
      <c r="C37" s="26">
        <f t="shared" si="0"/>
        <v>0</v>
      </c>
      <c r="D37" s="24"/>
      <c r="E37" s="25"/>
      <c r="F37" s="25"/>
      <c r="G37" s="6"/>
      <c r="H37" s="6"/>
    </row>
    <row r="38" spans="1:8" ht="18" customHeight="1" hidden="1">
      <c r="A38" s="36" t="s">
        <v>22</v>
      </c>
      <c r="B38" s="37" t="s">
        <v>21</v>
      </c>
      <c r="C38" s="27">
        <f t="shared" si="0"/>
        <v>0</v>
      </c>
      <c r="D38" s="24"/>
      <c r="E38" s="33">
        <f>E39</f>
        <v>0</v>
      </c>
      <c r="F38" s="25"/>
      <c r="G38" s="6"/>
      <c r="H38" s="6"/>
    </row>
    <row r="39" spans="1:8" ht="19.5" customHeight="1" hidden="1">
      <c r="A39" s="38">
        <v>12030000</v>
      </c>
      <c r="B39" s="39" t="s">
        <v>42</v>
      </c>
      <c r="C39" s="27">
        <f t="shared" si="0"/>
        <v>0</v>
      </c>
      <c r="D39" s="25"/>
      <c r="E39" s="25">
        <f>E40+E41</f>
        <v>0</v>
      </c>
      <c r="F39" s="25"/>
      <c r="G39" s="6"/>
      <c r="H39" s="6"/>
    </row>
    <row r="40" spans="1:8" ht="18" customHeight="1" hidden="1">
      <c r="A40" s="31">
        <v>12030100</v>
      </c>
      <c r="B40" s="23" t="s">
        <v>41</v>
      </c>
      <c r="C40" s="26">
        <f t="shared" si="0"/>
        <v>0</v>
      </c>
      <c r="D40" s="24"/>
      <c r="E40" s="24"/>
      <c r="F40" s="25"/>
      <c r="G40" s="6"/>
      <c r="H40" s="6"/>
    </row>
    <row r="41" spans="1:8" ht="21" customHeight="1" hidden="1">
      <c r="A41" s="31">
        <v>12030200</v>
      </c>
      <c r="B41" s="23" t="s">
        <v>68</v>
      </c>
      <c r="C41" s="26">
        <f t="shared" si="0"/>
        <v>0</v>
      </c>
      <c r="D41" s="24"/>
      <c r="E41" s="24"/>
      <c r="F41" s="25"/>
      <c r="G41" s="6"/>
      <c r="H41" s="6"/>
    </row>
    <row r="42" spans="1:8" ht="20.25" customHeight="1" hidden="1">
      <c r="A42" s="36" t="s">
        <v>25</v>
      </c>
      <c r="B42" s="37" t="s">
        <v>118</v>
      </c>
      <c r="C42" s="27">
        <f t="shared" si="0"/>
        <v>37507.6</v>
      </c>
      <c r="D42" s="33">
        <f>D43+D45+D49+D51</f>
        <v>37507.6</v>
      </c>
      <c r="E42" s="33"/>
      <c r="F42" s="25"/>
      <c r="G42" s="6"/>
      <c r="H42" s="6"/>
    </row>
    <row r="43" spans="1:8" ht="16.5" customHeight="1" hidden="1">
      <c r="A43" s="38">
        <v>13010000</v>
      </c>
      <c r="B43" s="39" t="s">
        <v>119</v>
      </c>
      <c r="C43" s="27">
        <f t="shared" si="0"/>
        <v>16490</v>
      </c>
      <c r="D43" s="25">
        <f>D44</f>
        <v>16490</v>
      </c>
      <c r="E43" s="33"/>
      <c r="F43" s="25"/>
      <c r="G43" s="6"/>
      <c r="H43" s="6"/>
    </row>
    <row r="44" spans="1:8" ht="32.25" customHeight="1" hidden="1">
      <c r="A44" s="31">
        <v>13010100</v>
      </c>
      <c r="B44" s="23" t="s">
        <v>107</v>
      </c>
      <c r="C44" s="26">
        <f t="shared" si="0"/>
        <v>16490</v>
      </c>
      <c r="D44" s="24">
        <v>16490</v>
      </c>
      <c r="E44" s="33"/>
      <c r="F44" s="25"/>
      <c r="G44" s="6"/>
      <c r="H44" s="6"/>
    </row>
    <row r="45" spans="1:8" ht="18" customHeight="1" hidden="1">
      <c r="A45" s="38">
        <v>13020000</v>
      </c>
      <c r="B45" s="39" t="s">
        <v>120</v>
      </c>
      <c r="C45" s="46">
        <f t="shared" si="0"/>
        <v>16515</v>
      </c>
      <c r="D45" s="47">
        <f>D46+D47+D48</f>
        <v>16515</v>
      </c>
      <c r="E45" s="47"/>
      <c r="F45" s="47"/>
      <c r="G45" s="6"/>
      <c r="H45" s="6"/>
    </row>
    <row r="46" spans="1:8" ht="31.5" customHeight="1" hidden="1">
      <c r="A46" s="31">
        <v>13020100</v>
      </c>
      <c r="B46" s="23" t="s">
        <v>108</v>
      </c>
      <c r="C46" s="26">
        <f t="shared" si="0"/>
        <v>14120</v>
      </c>
      <c r="D46" s="32">
        <v>14120</v>
      </c>
      <c r="E46" s="33"/>
      <c r="F46" s="25"/>
      <c r="G46" s="6"/>
      <c r="H46" s="6"/>
    </row>
    <row r="47" spans="1:8" ht="20.25" customHeight="1" hidden="1">
      <c r="A47" s="31">
        <v>13020300</v>
      </c>
      <c r="B47" s="23" t="s">
        <v>109</v>
      </c>
      <c r="C47" s="26">
        <f t="shared" si="0"/>
        <v>1150</v>
      </c>
      <c r="D47" s="32">
        <v>1150</v>
      </c>
      <c r="E47" s="33"/>
      <c r="F47" s="25"/>
      <c r="G47" s="6"/>
      <c r="H47" s="6"/>
    </row>
    <row r="48" spans="1:8" ht="31.5" customHeight="1" hidden="1">
      <c r="A48" s="31">
        <v>13020400</v>
      </c>
      <c r="B48" s="23" t="s">
        <v>110</v>
      </c>
      <c r="C48" s="26">
        <f t="shared" si="0"/>
        <v>1245</v>
      </c>
      <c r="D48" s="32">
        <v>1245</v>
      </c>
      <c r="E48" s="33"/>
      <c r="F48" s="25"/>
      <c r="G48" s="6"/>
      <c r="H48" s="6"/>
    </row>
    <row r="49" spans="1:8" ht="18" customHeight="1" hidden="1">
      <c r="A49" s="38">
        <v>13030000</v>
      </c>
      <c r="B49" s="39" t="s">
        <v>121</v>
      </c>
      <c r="C49" s="46">
        <f t="shared" si="0"/>
        <v>4500</v>
      </c>
      <c r="D49" s="47">
        <f>D50</f>
        <v>4500</v>
      </c>
      <c r="E49" s="47"/>
      <c r="F49" s="47"/>
      <c r="G49" s="6"/>
      <c r="H49" s="6"/>
    </row>
    <row r="50" spans="1:8" ht="30.75" customHeight="1" hidden="1">
      <c r="A50" s="31">
        <v>13030100</v>
      </c>
      <c r="B50" s="23" t="s">
        <v>111</v>
      </c>
      <c r="C50" s="26">
        <f t="shared" si="0"/>
        <v>4500</v>
      </c>
      <c r="D50" s="24">
        <v>4500</v>
      </c>
      <c r="E50" s="33"/>
      <c r="F50" s="25"/>
      <c r="G50" s="6"/>
      <c r="H50" s="6"/>
    </row>
    <row r="51" spans="1:8" ht="17.25" customHeight="1" hidden="1">
      <c r="A51" s="38">
        <v>13070000</v>
      </c>
      <c r="B51" s="39" t="s">
        <v>44</v>
      </c>
      <c r="C51" s="46">
        <f t="shared" si="0"/>
        <v>2.6</v>
      </c>
      <c r="D51" s="47">
        <f>D52</f>
        <v>2.6</v>
      </c>
      <c r="E51" s="33"/>
      <c r="F51" s="25"/>
      <c r="G51" s="6"/>
      <c r="H51" s="6"/>
    </row>
    <row r="52" spans="1:8" ht="17.25" customHeight="1" hidden="1">
      <c r="A52" s="31">
        <v>13070200</v>
      </c>
      <c r="B52" s="23" t="s">
        <v>43</v>
      </c>
      <c r="C52" s="26">
        <f t="shared" si="0"/>
        <v>2.6</v>
      </c>
      <c r="D52" s="24">
        <v>2.6</v>
      </c>
      <c r="E52" s="33"/>
      <c r="F52" s="25"/>
      <c r="G52" s="6"/>
      <c r="H52" s="6"/>
    </row>
    <row r="53" spans="1:8" ht="20.25" customHeight="1">
      <c r="A53" s="36">
        <v>19000000</v>
      </c>
      <c r="B53" s="70" t="s">
        <v>48</v>
      </c>
      <c r="C53" s="65">
        <v>83249</v>
      </c>
      <c r="D53" s="66">
        <v>0</v>
      </c>
      <c r="E53" s="66">
        <v>83249</v>
      </c>
      <c r="F53" s="25"/>
      <c r="G53" s="6"/>
      <c r="H53" s="6"/>
    </row>
    <row r="54" spans="1:8" ht="15.75" customHeight="1" hidden="1">
      <c r="A54" s="38">
        <v>19010000</v>
      </c>
      <c r="B54" s="39" t="s">
        <v>45</v>
      </c>
      <c r="C54" s="46">
        <v>83249</v>
      </c>
      <c r="D54" s="47">
        <v>0</v>
      </c>
      <c r="E54" s="47">
        <v>83249</v>
      </c>
      <c r="F54" s="25"/>
      <c r="G54" s="6"/>
      <c r="H54" s="6"/>
    </row>
    <row r="55" spans="1:8" ht="30.75" customHeight="1" hidden="1">
      <c r="A55" s="31">
        <v>19010100</v>
      </c>
      <c r="B55" s="23" t="s">
        <v>69</v>
      </c>
      <c r="C55" s="26">
        <v>72062</v>
      </c>
      <c r="D55" s="24"/>
      <c r="E55" s="32">
        <v>72062</v>
      </c>
      <c r="F55" s="25"/>
      <c r="G55" s="6"/>
      <c r="H55" s="6"/>
    </row>
    <row r="56" spans="1:8" ht="18" customHeight="1" hidden="1">
      <c r="A56" s="31">
        <v>19010200</v>
      </c>
      <c r="B56" s="23" t="s">
        <v>46</v>
      </c>
      <c r="C56" s="26">
        <v>1544.2</v>
      </c>
      <c r="D56" s="24"/>
      <c r="E56" s="32">
        <v>1544.2</v>
      </c>
      <c r="F56" s="25"/>
      <c r="G56" s="6"/>
      <c r="H56" s="6"/>
    </row>
    <row r="57" spans="1:8" ht="33" customHeight="1" hidden="1">
      <c r="A57" s="31">
        <v>19010300</v>
      </c>
      <c r="B57" s="23" t="s">
        <v>70</v>
      </c>
      <c r="C57" s="26">
        <v>9642.8</v>
      </c>
      <c r="D57" s="24"/>
      <c r="E57" s="32">
        <v>9642.8</v>
      </c>
      <c r="F57" s="25"/>
      <c r="G57" s="6"/>
      <c r="H57" s="6"/>
    </row>
    <row r="58" spans="1:8" ht="33.75" customHeight="1" hidden="1">
      <c r="A58" s="31">
        <v>19010600</v>
      </c>
      <c r="B58" s="40" t="s">
        <v>71</v>
      </c>
      <c r="C58" s="26">
        <v>0</v>
      </c>
      <c r="D58" s="24"/>
      <c r="E58" s="32"/>
      <c r="F58" s="25"/>
      <c r="G58" s="6"/>
      <c r="H58" s="6"/>
    </row>
    <row r="59" spans="1:8" ht="33" customHeight="1" hidden="1">
      <c r="A59" s="31">
        <v>19010600</v>
      </c>
      <c r="B59" s="23" t="s">
        <v>47</v>
      </c>
      <c r="C59" s="26">
        <v>0</v>
      </c>
      <c r="D59" s="24"/>
      <c r="E59" s="32"/>
      <c r="F59" s="25"/>
      <c r="G59" s="6"/>
      <c r="H59" s="6"/>
    </row>
    <row r="60" spans="1:14" ht="19.5" customHeight="1">
      <c r="A60" s="71">
        <v>19020200</v>
      </c>
      <c r="B60" s="72" t="s">
        <v>149</v>
      </c>
      <c r="C60" s="73">
        <v>59112.68752</v>
      </c>
      <c r="D60" s="47"/>
      <c r="E60" s="74">
        <v>59112.68752</v>
      </c>
      <c r="F60" s="25"/>
      <c r="G60" s="6"/>
      <c r="H60" s="6"/>
      <c r="N60" s="69"/>
    </row>
    <row r="61" spans="1:8" s="20" customFormat="1" ht="20.25" customHeight="1" hidden="1">
      <c r="A61" s="36">
        <v>20000000</v>
      </c>
      <c r="B61" s="44" t="s">
        <v>5</v>
      </c>
      <c r="C61" s="27">
        <v>157022.5</v>
      </c>
      <c r="D61" s="27">
        <v>37606</v>
      </c>
      <c r="E61" s="27">
        <v>119416.5</v>
      </c>
      <c r="F61" s="27"/>
      <c r="G61" s="7"/>
      <c r="H61" s="7"/>
    </row>
    <row r="62" spans="1:8" s="20" customFormat="1" ht="20.25" customHeight="1" hidden="1">
      <c r="A62" s="36" t="s">
        <v>26</v>
      </c>
      <c r="B62" s="37" t="s">
        <v>27</v>
      </c>
      <c r="C62" s="46">
        <v>9689.2</v>
      </c>
      <c r="D62" s="48">
        <v>9414</v>
      </c>
      <c r="E62" s="48">
        <v>275.2</v>
      </c>
      <c r="F62" s="25"/>
      <c r="G62" s="7"/>
      <c r="H62" s="7"/>
    </row>
    <row r="63" spans="1:8" s="20" customFormat="1" ht="64.5" customHeight="1" hidden="1">
      <c r="A63" s="38" t="s">
        <v>28</v>
      </c>
      <c r="B63" s="39" t="s">
        <v>122</v>
      </c>
      <c r="C63" s="27">
        <v>750</v>
      </c>
      <c r="D63" s="49">
        <v>750</v>
      </c>
      <c r="E63" s="49"/>
      <c r="F63" s="49"/>
      <c r="G63" s="7"/>
      <c r="H63" s="7"/>
    </row>
    <row r="64" spans="1:8" s="20" customFormat="1" ht="33" customHeight="1" hidden="1">
      <c r="A64" s="31">
        <v>21010300</v>
      </c>
      <c r="B64" s="23" t="s">
        <v>112</v>
      </c>
      <c r="C64" s="26">
        <v>750</v>
      </c>
      <c r="D64" s="24">
        <v>750</v>
      </c>
      <c r="E64" s="33"/>
      <c r="F64" s="25"/>
      <c r="G64" s="7"/>
      <c r="H64" s="7"/>
    </row>
    <row r="65" spans="1:8" s="20" customFormat="1" ht="17.25" customHeight="1" hidden="1">
      <c r="A65" s="28">
        <v>21050000</v>
      </c>
      <c r="B65" s="29" t="s">
        <v>72</v>
      </c>
      <c r="C65" s="27">
        <v>8000</v>
      </c>
      <c r="D65" s="30">
        <v>8000</v>
      </c>
      <c r="E65" s="27"/>
      <c r="F65" s="27"/>
      <c r="G65" s="7"/>
      <c r="H65" s="7"/>
    </row>
    <row r="66" spans="1:8" s="20" customFormat="1" ht="18.75" customHeight="1" hidden="1">
      <c r="A66" s="28">
        <v>21080000</v>
      </c>
      <c r="B66" s="29" t="s">
        <v>37</v>
      </c>
      <c r="C66" s="27">
        <v>664</v>
      </c>
      <c r="D66" s="30">
        <v>664</v>
      </c>
      <c r="E66" s="27"/>
      <c r="F66" s="27"/>
      <c r="G66" s="7"/>
      <c r="H66" s="7"/>
    </row>
    <row r="67" spans="1:8" s="20" customFormat="1" ht="18.75" customHeight="1" hidden="1">
      <c r="A67" s="31">
        <v>21080500</v>
      </c>
      <c r="B67" s="23" t="s">
        <v>3</v>
      </c>
      <c r="C67" s="26">
        <v>664</v>
      </c>
      <c r="D67" s="24">
        <v>664</v>
      </c>
      <c r="E67" s="33"/>
      <c r="F67" s="25"/>
      <c r="G67" s="7"/>
      <c r="H67" s="7"/>
    </row>
    <row r="68" spans="1:8" ht="34.5" customHeight="1" hidden="1">
      <c r="A68" s="28">
        <v>21110000</v>
      </c>
      <c r="B68" s="29" t="s">
        <v>49</v>
      </c>
      <c r="C68" s="27">
        <v>275.2</v>
      </c>
      <c r="D68" s="30"/>
      <c r="E68" s="30">
        <v>275.2</v>
      </c>
      <c r="F68" s="27"/>
      <c r="G68" s="6"/>
      <c r="H68" s="6"/>
    </row>
    <row r="69" spans="1:8" ht="31.5" customHeight="1" hidden="1">
      <c r="A69" s="36" t="s">
        <v>29</v>
      </c>
      <c r="B69" s="37" t="s">
        <v>50</v>
      </c>
      <c r="C69" s="46">
        <v>26993</v>
      </c>
      <c r="D69" s="48">
        <v>26993</v>
      </c>
      <c r="E69" s="48"/>
      <c r="F69" s="25"/>
      <c r="G69" s="6"/>
      <c r="H69" s="6"/>
    </row>
    <row r="70" spans="1:8" ht="18" customHeight="1" hidden="1">
      <c r="A70" s="38">
        <v>22010000</v>
      </c>
      <c r="B70" s="29" t="s">
        <v>60</v>
      </c>
      <c r="C70" s="46">
        <v>24092</v>
      </c>
      <c r="D70" s="47">
        <v>24092</v>
      </c>
      <c r="E70" s="48"/>
      <c r="F70" s="25"/>
      <c r="G70" s="6"/>
      <c r="H70" s="6"/>
    </row>
    <row r="71" spans="1:8" ht="47.25" customHeight="1" hidden="1">
      <c r="A71" s="50">
        <v>22010200</v>
      </c>
      <c r="B71" s="51" t="s">
        <v>73</v>
      </c>
      <c r="C71" s="52">
        <v>3.5</v>
      </c>
      <c r="D71" s="32">
        <v>3.5</v>
      </c>
      <c r="E71" s="48"/>
      <c r="F71" s="25"/>
      <c r="G71" s="6"/>
      <c r="H71" s="6"/>
    </row>
    <row r="72" spans="1:8" ht="31.5" customHeight="1" hidden="1">
      <c r="A72" s="50">
        <v>22010500</v>
      </c>
      <c r="B72" s="51" t="s">
        <v>74</v>
      </c>
      <c r="C72" s="52">
        <v>8.6</v>
      </c>
      <c r="D72" s="32">
        <v>8.6</v>
      </c>
      <c r="E72" s="48"/>
      <c r="F72" s="25"/>
      <c r="G72" s="6"/>
      <c r="H72" s="6"/>
    </row>
    <row r="73" spans="1:8" ht="31.5" customHeight="1" hidden="1">
      <c r="A73" s="50">
        <v>22010700</v>
      </c>
      <c r="B73" s="51" t="s">
        <v>75</v>
      </c>
      <c r="C73" s="52">
        <v>3.9</v>
      </c>
      <c r="D73" s="32">
        <v>3.9</v>
      </c>
      <c r="E73" s="48"/>
      <c r="F73" s="25"/>
      <c r="G73" s="6"/>
      <c r="H73" s="6"/>
    </row>
    <row r="74" spans="1:8" ht="49.5" customHeight="1" hidden="1">
      <c r="A74" s="50">
        <v>22010900</v>
      </c>
      <c r="B74" s="51" t="s">
        <v>129</v>
      </c>
      <c r="C74" s="52">
        <v>0</v>
      </c>
      <c r="D74" s="32">
        <v>0</v>
      </c>
      <c r="E74" s="48"/>
      <c r="F74" s="25"/>
      <c r="G74" s="6"/>
      <c r="H74" s="6"/>
    </row>
    <row r="75" spans="1:8" ht="31.5" customHeight="1" hidden="1">
      <c r="A75" s="50">
        <v>22011000</v>
      </c>
      <c r="B75" s="51" t="s">
        <v>76</v>
      </c>
      <c r="C75" s="52">
        <v>6000</v>
      </c>
      <c r="D75" s="32">
        <v>6000</v>
      </c>
      <c r="E75" s="48"/>
      <c r="F75" s="25"/>
      <c r="G75" s="6"/>
      <c r="H75" s="6"/>
    </row>
    <row r="76" spans="1:8" ht="31.5" customHeight="1" hidden="1">
      <c r="A76" s="50">
        <v>22011100</v>
      </c>
      <c r="B76" s="51" t="s">
        <v>77</v>
      </c>
      <c r="C76" s="52">
        <v>17000</v>
      </c>
      <c r="D76" s="32">
        <v>17000</v>
      </c>
      <c r="E76" s="48"/>
      <c r="F76" s="25"/>
      <c r="G76" s="6"/>
      <c r="H76" s="6"/>
    </row>
    <row r="77" spans="1:8" ht="31.5" customHeight="1" hidden="1">
      <c r="A77" s="50">
        <v>22011800</v>
      </c>
      <c r="B77" s="51" t="s">
        <v>78</v>
      </c>
      <c r="C77" s="52">
        <v>1076</v>
      </c>
      <c r="D77" s="32">
        <v>1076</v>
      </c>
      <c r="E77" s="48"/>
      <c r="F77" s="25"/>
      <c r="G77" s="6"/>
      <c r="H77" s="6"/>
    </row>
    <row r="78" spans="1:8" ht="34.5" customHeight="1" hidden="1">
      <c r="A78" s="28" t="s">
        <v>30</v>
      </c>
      <c r="B78" s="29" t="s">
        <v>123</v>
      </c>
      <c r="C78" s="27">
        <v>2500</v>
      </c>
      <c r="D78" s="30">
        <v>2500</v>
      </c>
      <c r="E78" s="30"/>
      <c r="F78" s="27"/>
      <c r="G78" s="6"/>
      <c r="H78" s="6"/>
    </row>
    <row r="79" spans="1:8" ht="33" customHeight="1" hidden="1">
      <c r="A79" s="31">
        <v>22080400</v>
      </c>
      <c r="B79" s="23" t="s">
        <v>79</v>
      </c>
      <c r="C79" s="26">
        <v>2500</v>
      </c>
      <c r="D79" s="24">
        <v>2500</v>
      </c>
      <c r="E79" s="33"/>
      <c r="F79" s="25"/>
      <c r="G79" s="6"/>
      <c r="H79" s="6"/>
    </row>
    <row r="80" spans="1:8" ht="16.5" customHeight="1" hidden="1">
      <c r="A80" s="53" t="s">
        <v>132</v>
      </c>
      <c r="B80" s="54" t="s">
        <v>38</v>
      </c>
      <c r="C80" s="27">
        <v>401</v>
      </c>
      <c r="D80" s="30">
        <v>401</v>
      </c>
      <c r="E80" s="30"/>
      <c r="F80" s="27"/>
      <c r="G80" s="6"/>
      <c r="H80" s="6"/>
    </row>
    <row r="81" spans="1:8" ht="58.5" customHeight="1" hidden="1">
      <c r="A81" s="31">
        <v>22130000</v>
      </c>
      <c r="B81" s="23" t="s">
        <v>124</v>
      </c>
      <c r="C81" s="26">
        <v>401</v>
      </c>
      <c r="D81" s="24">
        <v>401</v>
      </c>
      <c r="E81" s="33"/>
      <c r="F81" s="25"/>
      <c r="G81" s="6"/>
      <c r="H81" s="6"/>
    </row>
    <row r="82" spans="1:8" ht="18.75" customHeight="1" hidden="1">
      <c r="A82" s="36" t="s">
        <v>31</v>
      </c>
      <c r="B82" s="37" t="s">
        <v>32</v>
      </c>
      <c r="C82" s="46">
        <v>1321.53</v>
      </c>
      <c r="D82" s="48">
        <v>1199</v>
      </c>
      <c r="E82" s="48">
        <v>122.53</v>
      </c>
      <c r="F82" s="25"/>
      <c r="G82" s="6"/>
      <c r="H82" s="6"/>
    </row>
    <row r="83" spans="1:8" ht="38.25" customHeight="1" hidden="1">
      <c r="A83" s="28" t="s">
        <v>113</v>
      </c>
      <c r="B83" s="29" t="s">
        <v>87</v>
      </c>
      <c r="C83" s="46">
        <v>6.3</v>
      </c>
      <c r="D83" s="47">
        <v>6.3</v>
      </c>
      <c r="E83" s="48"/>
      <c r="F83" s="25"/>
      <c r="G83" s="6"/>
      <c r="H83" s="6"/>
    </row>
    <row r="84" spans="1:8" ht="19.5" customHeight="1" hidden="1">
      <c r="A84" s="28" t="s">
        <v>33</v>
      </c>
      <c r="B84" s="29" t="s">
        <v>34</v>
      </c>
      <c r="C84" s="27">
        <v>1309.63</v>
      </c>
      <c r="D84" s="30">
        <v>1192.7</v>
      </c>
      <c r="E84" s="30">
        <v>116.93</v>
      </c>
      <c r="F84" s="27"/>
      <c r="G84" s="6"/>
      <c r="H84" s="6"/>
    </row>
    <row r="85" spans="1:8" ht="17.25" customHeight="1" hidden="1">
      <c r="A85" s="31">
        <v>24060300</v>
      </c>
      <c r="B85" s="23" t="s">
        <v>3</v>
      </c>
      <c r="C85" s="26">
        <v>1192</v>
      </c>
      <c r="D85" s="24">
        <v>1192</v>
      </c>
      <c r="E85" s="33"/>
      <c r="F85" s="25"/>
      <c r="G85" s="6"/>
      <c r="H85" s="6"/>
    </row>
    <row r="86" spans="1:8" ht="17.25" customHeight="1" hidden="1">
      <c r="A86" s="31">
        <v>24060600</v>
      </c>
      <c r="B86" s="23" t="s">
        <v>135</v>
      </c>
      <c r="C86" s="26">
        <v>0.7</v>
      </c>
      <c r="D86" s="24">
        <v>0.7</v>
      </c>
      <c r="E86" s="33"/>
      <c r="F86" s="25"/>
      <c r="G86" s="6"/>
      <c r="H86" s="6"/>
    </row>
    <row r="87" spans="1:8" ht="45" hidden="1">
      <c r="A87" s="31">
        <v>24062100</v>
      </c>
      <c r="B87" s="23" t="s">
        <v>80</v>
      </c>
      <c r="C87" s="26">
        <v>116.93</v>
      </c>
      <c r="D87" s="24"/>
      <c r="E87" s="24">
        <v>116.93</v>
      </c>
      <c r="F87" s="25"/>
      <c r="G87" s="6"/>
      <c r="H87" s="6"/>
    </row>
    <row r="88" spans="1:8" ht="16.5" customHeight="1" hidden="1">
      <c r="A88" s="28" t="s">
        <v>35</v>
      </c>
      <c r="B88" s="29" t="s">
        <v>36</v>
      </c>
      <c r="C88" s="27">
        <v>5.6</v>
      </c>
      <c r="D88" s="30"/>
      <c r="E88" s="30">
        <v>5.6</v>
      </c>
      <c r="F88" s="27"/>
      <c r="G88" s="6"/>
      <c r="H88" s="6"/>
    </row>
    <row r="89" spans="1:8" ht="45" hidden="1">
      <c r="A89" s="31">
        <v>24110900</v>
      </c>
      <c r="B89" s="23" t="s">
        <v>81</v>
      </c>
      <c r="C89" s="26">
        <v>5.6</v>
      </c>
      <c r="D89" s="24"/>
      <c r="E89" s="24">
        <v>5.6</v>
      </c>
      <c r="F89" s="25"/>
      <c r="G89" s="6"/>
      <c r="H89" s="6"/>
    </row>
    <row r="90" spans="1:8" ht="19.5" customHeight="1" hidden="1">
      <c r="A90" s="36">
        <v>25000000</v>
      </c>
      <c r="B90" s="37" t="s">
        <v>20</v>
      </c>
      <c r="C90" s="46">
        <v>119018.77</v>
      </c>
      <c r="D90" s="48"/>
      <c r="E90" s="48">
        <v>119018.77</v>
      </c>
      <c r="F90" s="25"/>
      <c r="G90" s="14"/>
      <c r="H90" s="6"/>
    </row>
    <row r="91" spans="1:8" ht="31.5" customHeight="1" hidden="1">
      <c r="A91" s="28">
        <v>25010000</v>
      </c>
      <c r="B91" s="29" t="s">
        <v>51</v>
      </c>
      <c r="C91" s="27">
        <v>97144.77</v>
      </c>
      <c r="D91" s="30"/>
      <c r="E91" s="30">
        <v>97144.77</v>
      </c>
      <c r="F91" s="27"/>
      <c r="G91" s="14"/>
      <c r="H91" s="6"/>
    </row>
    <row r="92" spans="1:8" ht="32.25" customHeight="1" hidden="1">
      <c r="A92" s="31">
        <v>25010100</v>
      </c>
      <c r="B92" s="23" t="s">
        <v>82</v>
      </c>
      <c r="C92" s="26">
        <v>68320.54</v>
      </c>
      <c r="D92" s="24"/>
      <c r="E92" s="24">
        <v>68320.54</v>
      </c>
      <c r="F92" s="25"/>
      <c r="G92" s="14"/>
      <c r="H92" s="6"/>
    </row>
    <row r="93" spans="1:8" ht="19.5" customHeight="1" hidden="1">
      <c r="A93" s="31">
        <v>25010200</v>
      </c>
      <c r="B93" s="23" t="s">
        <v>83</v>
      </c>
      <c r="C93" s="26">
        <v>26472.82</v>
      </c>
      <c r="D93" s="24"/>
      <c r="E93" s="24">
        <v>26472.82</v>
      </c>
      <c r="F93" s="25"/>
      <c r="G93" s="14"/>
      <c r="H93" s="6"/>
    </row>
    <row r="94" spans="1:8" ht="19.5" customHeight="1" hidden="1">
      <c r="A94" s="31">
        <v>25010300</v>
      </c>
      <c r="B94" s="23" t="s">
        <v>84</v>
      </c>
      <c r="C94" s="26">
        <v>2235.41</v>
      </c>
      <c r="D94" s="24"/>
      <c r="E94" s="24">
        <v>2235.41</v>
      </c>
      <c r="F94" s="25"/>
      <c r="G94" s="14"/>
      <c r="H94" s="6"/>
    </row>
    <row r="95" spans="1:8" ht="32.25" customHeight="1" hidden="1">
      <c r="A95" s="31">
        <v>25010400</v>
      </c>
      <c r="B95" s="23" t="s">
        <v>85</v>
      </c>
      <c r="C95" s="26">
        <v>116</v>
      </c>
      <c r="D95" s="24"/>
      <c r="E95" s="24">
        <v>116</v>
      </c>
      <c r="F95" s="25"/>
      <c r="G95" s="14"/>
      <c r="H95" s="6"/>
    </row>
    <row r="96" spans="1:8" ht="19.5" customHeight="1" hidden="1">
      <c r="A96" s="28">
        <v>25020000</v>
      </c>
      <c r="B96" s="29" t="s">
        <v>62</v>
      </c>
      <c r="C96" s="27">
        <v>21874</v>
      </c>
      <c r="D96" s="30"/>
      <c r="E96" s="30">
        <v>21874</v>
      </c>
      <c r="F96" s="27"/>
      <c r="G96" s="14"/>
      <c r="H96" s="6"/>
    </row>
    <row r="97" spans="1:8" ht="19.5" customHeight="1" hidden="1">
      <c r="A97" s="31">
        <v>25020100</v>
      </c>
      <c r="B97" s="23" t="s">
        <v>61</v>
      </c>
      <c r="C97" s="26">
        <v>0</v>
      </c>
      <c r="D97" s="30"/>
      <c r="E97" s="24"/>
      <c r="F97" s="27"/>
      <c r="G97" s="14"/>
      <c r="H97" s="6"/>
    </row>
    <row r="98" spans="1:8" ht="86.25" customHeight="1" hidden="1">
      <c r="A98" s="31">
        <v>25020200</v>
      </c>
      <c r="B98" s="23" t="s">
        <v>114</v>
      </c>
      <c r="C98" s="26">
        <v>21874</v>
      </c>
      <c r="D98" s="24"/>
      <c r="E98" s="24">
        <v>21874</v>
      </c>
      <c r="F98" s="25"/>
      <c r="G98" s="14"/>
      <c r="H98" s="6"/>
    </row>
    <row r="99" spans="1:8" ht="18.75" hidden="1">
      <c r="A99" s="36">
        <v>30000000</v>
      </c>
      <c r="B99" s="44" t="s">
        <v>6</v>
      </c>
      <c r="C99" s="27">
        <v>55.7</v>
      </c>
      <c r="D99" s="27">
        <v>5.7</v>
      </c>
      <c r="E99" s="27">
        <v>50</v>
      </c>
      <c r="F99" s="27">
        <v>50</v>
      </c>
      <c r="G99" s="14"/>
      <c r="H99" s="6"/>
    </row>
    <row r="100" spans="1:8" ht="30" hidden="1">
      <c r="A100" s="28">
        <v>31020000</v>
      </c>
      <c r="B100" s="29" t="s">
        <v>115</v>
      </c>
      <c r="C100" s="27">
        <v>5.7</v>
      </c>
      <c r="D100" s="30">
        <v>5.7</v>
      </c>
      <c r="E100" s="27"/>
      <c r="F100" s="27"/>
      <c r="G100" s="14"/>
      <c r="H100" s="6"/>
    </row>
    <row r="101" spans="1:8" ht="31.5" customHeight="1" hidden="1">
      <c r="A101" s="28">
        <v>31030000</v>
      </c>
      <c r="B101" s="29" t="s">
        <v>116</v>
      </c>
      <c r="C101" s="27">
        <v>50</v>
      </c>
      <c r="D101" s="30"/>
      <c r="E101" s="30">
        <v>50</v>
      </c>
      <c r="F101" s="30">
        <v>50</v>
      </c>
      <c r="G101" s="14"/>
      <c r="H101" s="6"/>
    </row>
    <row r="102" spans="1:8" s="20" customFormat="1" ht="21" customHeight="1" hidden="1">
      <c r="A102" s="55"/>
      <c r="B102" s="44" t="s">
        <v>9</v>
      </c>
      <c r="C102" s="27">
        <v>1038062.5</v>
      </c>
      <c r="D102" s="27">
        <v>835347</v>
      </c>
      <c r="E102" s="27">
        <v>202715.5</v>
      </c>
      <c r="F102" s="27">
        <v>50</v>
      </c>
      <c r="G102" s="7"/>
      <c r="H102" s="7"/>
    </row>
    <row r="103" spans="1:8" s="20" customFormat="1" ht="21" customHeight="1">
      <c r="A103" s="56">
        <v>40000000</v>
      </c>
      <c r="B103" s="44" t="s">
        <v>7</v>
      </c>
      <c r="C103" s="65">
        <v>6967162.355</v>
      </c>
      <c r="D103" s="65">
        <v>6892917.755000001</v>
      </c>
      <c r="E103" s="65">
        <v>74244.6</v>
      </c>
      <c r="F103" s="65">
        <v>13592.3</v>
      </c>
      <c r="G103" s="7"/>
      <c r="H103" s="7"/>
    </row>
    <row r="104" spans="1:8" ht="21" customHeight="1">
      <c r="A104" s="56">
        <v>41000000</v>
      </c>
      <c r="B104" s="75" t="s">
        <v>13</v>
      </c>
      <c r="C104" s="65">
        <v>6967162.355</v>
      </c>
      <c r="D104" s="65">
        <v>6892917.755000001</v>
      </c>
      <c r="E104" s="65">
        <v>74244.6</v>
      </c>
      <c r="F104" s="65">
        <v>13592.3</v>
      </c>
      <c r="G104" s="6"/>
      <c r="H104" s="6"/>
    </row>
    <row r="105" spans="1:8" ht="18" customHeight="1" hidden="1">
      <c r="A105" s="56">
        <v>41020000</v>
      </c>
      <c r="B105" s="57" t="s">
        <v>14</v>
      </c>
      <c r="C105" s="65">
        <v>300452.1</v>
      </c>
      <c r="D105" s="66">
        <v>300452.1</v>
      </c>
      <c r="E105" s="33"/>
      <c r="F105" s="33"/>
      <c r="G105" s="6"/>
      <c r="H105" s="6"/>
    </row>
    <row r="106" spans="1:8" ht="19.5" customHeight="1" hidden="1">
      <c r="A106" s="28">
        <v>41020100</v>
      </c>
      <c r="B106" s="29" t="s">
        <v>88</v>
      </c>
      <c r="C106" s="27">
        <v>41477.5</v>
      </c>
      <c r="D106" s="30">
        <v>41477.5</v>
      </c>
      <c r="E106" s="30"/>
      <c r="F106" s="27"/>
      <c r="G106" s="6"/>
      <c r="H106" s="6"/>
    </row>
    <row r="107" spans="1:13" ht="49.5" customHeight="1" hidden="1">
      <c r="A107" s="28">
        <v>41020200</v>
      </c>
      <c r="B107" s="29" t="s">
        <v>145</v>
      </c>
      <c r="C107" s="27">
        <v>258974.6</v>
      </c>
      <c r="D107" s="30">
        <v>258974.6</v>
      </c>
      <c r="E107" s="30"/>
      <c r="F107" s="27"/>
      <c r="G107" s="6"/>
      <c r="H107" s="6"/>
      <c r="M107" s="64"/>
    </row>
    <row r="108" spans="1:8" ht="30.75" customHeight="1" hidden="1">
      <c r="A108" s="28">
        <v>41020600</v>
      </c>
      <c r="B108" s="29" t="s">
        <v>59</v>
      </c>
      <c r="C108" s="27">
        <v>0</v>
      </c>
      <c r="D108" s="30"/>
      <c r="E108" s="30"/>
      <c r="F108" s="27"/>
      <c r="G108" s="6"/>
      <c r="H108" s="21"/>
    </row>
    <row r="109" spans="1:8" s="15" customFormat="1" ht="18" customHeight="1">
      <c r="A109" s="56">
        <v>41030000</v>
      </c>
      <c r="B109" s="57" t="s">
        <v>15</v>
      </c>
      <c r="C109" s="65">
        <v>6666710.255000001</v>
      </c>
      <c r="D109" s="66">
        <v>6592465.655000001</v>
      </c>
      <c r="E109" s="66">
        <v>74244.6</v>
      </c>
      <c r="F109" s="66">
        <v>13592.3</v>
      </c>
      <c r="G109" s="14"/>
      <c r="H109" s="14"/>
    </row>
    <row r="110" spans="1:13" s="15" customFormat="1" ht="18" customHeight="1" hidden="1">
      <c r="A110" s="28">
        <v>41033900</v>
      </c>
      <c r="B110" s="39" t="s">
        <v>90</v>
      </c>
      <c r="C110" s="27">
        <v>216894.5</v>
      </c>
      <c r="D110" s="47">
        <v>216894.5</v>
      </c>
      <c r="E110" s="33"/>
      <c r="F110" s="33"/>
      <c r="G110" s="14"/>
      <c r="H110" s="14"/>
      <c r="M110" s="64"/>
    </row>
    <row r="111" spans="1:13" s="15" customFormat="1" ht="18" customHeight="1" hidden="1">
      <c r="A111" s="28">
        <v>41034200</v>
      </c>
      <c r="B111" s="39" t="s">
        <v>91</v>
      </c>
      <c r="C111" s="27">
        <v>944872.6</v>
      </c>
      <c r="D111" s="47">
        <v>944872.6</v>
      </c>
      <c r="E111" s="33"/>
      <c r="F111" s="33"/>
      <c r="G111" s="14"/>
      <c r="H111" s="14"/>
      <c r="M111" s="64"/>
    </row>
    <row r="112" spans="1:13" s="15" customFormat="1" ht="33.75" customHeight="1" hidden="1">
      <c r="A112" s="28">
        <v>41034500</v>
      </c>
      <c r="B112" s="39" t="s">
        <v>148</v>
      </c>
      <c r="C112" s="27">
        <v>45000</v>
      </c>
      <c r="D112" s="47">
        <v>45000</v>
      </c>
      <c r="E112" s="33"/>
      <c r="F112" s="33"/>
      <c r="G112" s="14"/>
      <c r="H112" s="14"/>
      <c r="M112" s="64"/>
    </row>
    <row r="113" spans="1:14" s="15" customFormat="1" ht="23.25" customHeight="1">
      <c r="A113" s="28">
        <v>41035000</v>
      </c>
      <c r="B113" s="39" t="s">
        <v>146</v>
      </c>
      <c r="C113" s="27">
        <v>19507.555</v>
      </c>
      <c r="D113" s="47">
        <v>5915.254999999999</v>
      </c>
      <c r="E113" s="47">
        <v>13592.3</v>
      </c>
      <c r="F113" s="47">
        <v>13592.3</v>
      </c>
      <c r="G113" s="14"/>
      <c r="H113" s="14"/>
      <c r="M113" s="64"/>
      <c r="N113" s="64"/>
    </row>
    <row r="114" spans="1:14" s="15" customFormat="1" ht="65.25" customHeight="1">
      <c r="A114" s="28">
        <v>41034900</v>
      </c>
      <c r="B114" s="39" t="s">
        <v>89</v>
      </c>
      <c r="C114" s="27">
        <v>60652.3</v>
      </c>
      <c r="D114" s="47"/>
      <c r="E114" s="47">
        <v>60652.3</v>
      </c>
      <c r="F114" s="47"/>
      <c r="G114" s="14"/>
      <c r="H114" s="14"/>
      <c r="N114" s="64"/>
    </row>
    <row r="115" spans="1:11" s="15" customFormat="1" ht="62.25" customHeight="1" hidden="1">
      <c r="A115" s="28">
        <v>41030600</v>
      </c>
      <c r="B115" s="29" t="s">
        <v>133</v>
      </c>
      <c r="C115" s="27">
        <f aca="true" t="shared" si="1" ref="C115:C132">D115+E115</f>
        <v>2194742</v>
      </c>
      <c r="D115" s="30">
        <v>2194742</v>
      </c>
      <c r="E115" s="30"/>
      <c r="F115" s="27"/>
      <c r="G115" s="14"/>
      <c r="H115" s="14"/>
      <c r="I115" s="58"/>
      <c r="K115" s="59">
        <f>I115+J115</f>
        <v>0</v>
      </c>
    </row>
    <row r="116" spans="1:13" s="15" customFormat="1" ht="71.25" customHeight="1" hidden="1">
      <c r="A116" s="28">
        <v>41030800</v>
      </c>
      <c r="B116" s="39" t="s">
        <v>131</v>
      </c>
      <c r="C116" s="27">
        <f t="shared" si="1"/>
        <v>2827719.8</v>
      </c>
      <c r="D116" s="30">
        <v>2827719.8</v>
      </c>
      <c r="E116" s="30"/>
      <c r="F116" s="27"/>
      <c r="G116" s="60"/>
      <c r="H116" s="14"/>
      <c r="M116" s="43"/>
    </row>
    <row r="117" spans="1:8" ht="133.5" customHeight="1" hidden="1">
      <c r="A117" s="28">
        <v>41030900</v>
      </c>
      <c r="B117" s="29" t="s">
        <v>39</v>
      </c>
      <c r="C117" s="27">
        <f t="shared" si="1"/>
        <v>0</v>
      </c>
      <c r="D117" s="30"/>
      <c r="E117" s="30"/>
      <c r="F117" s="27"/>
      <c r="G117" s="6"/>
      <c r="H117" s="6"/>
    </row>
    <row r="118" spans="1:8" ht="47.25" customHeight="1" hidden="1">
      <c r="A118" s="28">
        <v>41031000</v>
      </c>
      <c r="B118" s="29" t="s">
        <v>18</v>
      </c>
      <c r="C118" s="27">
        <f t="shared" si="1"/>
        <v>327757.2</v>
      </c>
      <c r="D118" s="30">
        <v>327757.2</v>
      </c>
      <c r="E118" s="30"/>
      <c r="F118" s="27"/>
      <c r="G118" s="6"/>
      <c r="H118" s="6"/>
    </row>
    <row r="119" spans="1:8" ht="47.25" customHeight="1" hidden="1">
      <c r="A119" s="28">
        <v>41030000</v>
      </c>
      <c r="B119" s="29" t="s">
        <v>52</v>
      </c>
      <c r="C119" s="27">
        <f t="shared" si="1"/>
        <v>0</v>
      </c>
      <c r="D119" s="30"/>
      <c r="E119" s="30"/>
      <c r="F119" s="27"/>
      <c r="G119" s="6"/>
      <c r="H119" s="6"/>
    </row>
    <row r="120" spans="1:8" ht="60" customHeight="1" hidden="1">
      <c r="A120" s="28">
        <v>41030000</v>
      </c>
      <c r="B120" s="29" t="s">
        <v>54</v>
      </c>
      <c r="C120" s="27">
        <f t="shared" si="1"/>
        <v>0</v>
      </c>
      <c r="D120" s="30"/>
      <c r="E120" s="30"/>
      <c r="F120" s="27"/>
      <c r="G120" s="6"/>
      <c r="H120" s="6"/>
    </row>
    <row r="121" spans="1:8" ht="33" customHeight="1" hidden="1">
      <c r="A121" s="28">
        <v>41032600</v>
      </c>
      <c r="B121" s="29" t="s">
        <v>128</v>
      </c>
      <c r="C121" s="27">
        <f t="shared" si="1"/>
        <v>5672.4</v>
      </c>
      <c r="D121" s="30">
        <v>5672.4</v>
      </c>
      <c r="E121" s="30"/>
      <c r="F121" s="27"/>
      <c r="G121" s="6"/>
      <c r="H121" s="6"/>
    </row>
    <row r="122" spans="1:8" ht="48" customHeight="1" hidden="1">
      <c r="A122" s="28">
        <v>41033700</v>
      </c>
      <c r="B122" s="29" t="s">
        <v>53</v>
      </c>
      <c r="C122" s="27">
        <f t="shared" si="1"/>
        <v>779.9</v>
      </c>
      <c r="D122" s="30">
        <v>779.9</v>
      </c>
      <c r="E122" s="30"/>
      <c r="F122" s="27"/>
      <c r="G122" s="6"/>
      <c r="H122" s="6"/>
    </row>
    <row r="123" spans="1:8" ht="92.25" customHeight="1" hidden="1">
      <c r="A123" s="28">
        <v>41034300</v>
      </c>
      <c r="B123" s="29" t="s">
        <v>19</v>
      </c>
      <c r="C123" s="27">
        <f t="shared" si="1"/>
        <v>0</v>
      </c>
      <c r="D123" s="30"/>
      <c r="E123" s="30"/>
      <c r="F123" s="27"/>
      <c r="G123" s="6"/>
      <c r="H123" s="6"/>
    </row>
    <row r="124" spans="1:8" ht="33" customHeight="1" hidden="1">
      <c r="A124" s="28">
        <v>41034400</v>
      </c>
      <c r="B124" s="29" t="s">
        <v>55</v>
      </c>
      <c r="C124" s="27">
        <f t="shared" si="1"/>
        <v>0</v>
      </c>
      <c r="D124" s="30"/>
      <c r="E124" s="30"/>
      <c r="F124" s="27"/>
      <c r="G124" s="6"/>
      <c r="H124" s="6"/>
    </row>
    <row r="125" spans="1:8" ht="33" customHeight="1" hidden="1">
      <c r="A125" s="28">
        <v>41034800</v>
      </c>
      <c r="B125" s="29" t="s">
        <v>58</v>
      </c>
      <c r="C125" s="27">
        <f t="shared" si="1"/>
        <v>0</v>
      </c>
      <c r="D125" s="30"/>
      <c r="E125" s="30"/>
      <c r="F125" s="27"/>
      <c r="G125" s="6"/>
      <c r="H125" s="6"/>
    </row>
    <row r="126" spans="1:8" ht="33" customHeight="1" hidden="1">
      <c r="A126" s="28" t="s">
        <v>56</v>
      </c>
      <c r="B126" s="29" t="s">
        <v>57</v>
      </c>
      <c r="C126" s="27">
        <f t="shared" si="1"/>
        <v>0</v>
      </c>
      <c r="D126" s="30"/>
      <c r="E126" s="30"/>
      <c r="F126" s="27"/>
      <c r="G126" s="6"/>
      <c r="H126" s="6"/>
    </row>
    <row r="127" spans="1:8" ht="94.5" customHeight="1" hidden="1">
      <c r="A127" s="28">
        <v>41035800</v>
      </c>
      <c r="B127" s="29" t="s">
        <v>134</v>
      </c>
      <c r="C127" s="27">
        <f t="shared" si="1"/>
        <v>38460.2</v>
      </c>
      <c r="D127" s="30">
        <v>38460.2</v>
      </c>
      <c r="E127" s="30"/>
      <c r="F127" s="27"/>
      <c r="G127" s="6"/>
      <c r="H127" s="6"/>
    </row>
    <row r="128" spans="1:8" ht="51" customHeight="1" hidden="1">
      <c r="A128" s="28">
        <v>41036300</v>
      </c>
      <c r="B128" s="29" t="s">
        <v>86</v>
      </c>
      <c r="C128" s="27">
        <f t="shared" si="1"/>
        <v>0</v>
      </c>
      <c r="D128" s="30"/>
      <c r="E128" s="30"/>
      <c r="F128" s="27"/>
      <c r="G128" s="6"/>
      <c r="H128" s="6"/>
    </row>
    <row r="129" spans="1:13" ht="30" customHeight="1" hidden="1">
      <c r="A129" s="28">
        <v>41037000</v>
      </c>
      <c r="B129" s="67" t="s">
        <v>147</v>
      </c>
      <c r="C129" s="27">
        <f t="shared" si="1"/>
        <v>1170.9</v>
      </c>
      <c r="D129" s="30">
        <f>83+1087.9</f>
        <v>1170.9</v>
      </c>
      <c r="E129" s="30"/>
      <c r="F129" s="27"/>
      <c r="G129" s="6"/>
      <c r="H129" s="6"/>
      <c r="M129" s="64"/>
    </row>
    <row r="130" spans="1:8" ht="36" customHeight="1" hidden="1">
      <c r="A130" s="28">
        <v>41035400</v>
      </c>
      <c r="B130" s="29" t="s">
        <v>136</v>
      </c>
      <c r="C130" s="27">
        <f t="shared" si="1"/>
        <v>2932.4</v>
      </c>
      <c r="D130" s="30">
        <v>2932.4</v>
      </c>
      <c r="E130" s="30"/>
      <c r="F130" s="27"/>
      <c r="G130" s="6"/>
      <c r="H130" s="6"/>
    </row>
    <row r="131" spans="1:8" ht="36" customHeight="1" hidden="1">
      <c r="A131" s="28">
        <v>41033500</v>
      </c>
      <c r="B131" s="29" t="s">
        <v>137</v>
      </c>
      <c r="C131" s="27">
        <f t="shared" si="1"/>
        <v>6166</v>
      </c>
      <c r="D131" s="30">
        <v>6166</v>
      </c>
      <c r="E131" s="30"/>
      <c r="F131" s="27"/>
      <c r="G131" s="6"/>
      <c r="H131" s="6"/>
    </row>
    <row r="132" spans="1:8" ht="36" customHeight="1" hidden="1">
      <c r="A132" s="28">
        <v>41033600</v>
      </c>
      <c r="B132" s="29" t="s">
        <v>138</v>
      </c>
      <c r="C132" s="27">
        <f t="shared" si="1"/>
        <v>20553.4</v>
      </c>
      <c r="D132" s="30">
        <v>20553.4</v>
      </c>
      <c r="E132" s="30"/>
      <c r="F132" s="27"/>
      <c r="G132" s="6"/>
      <c r="H132" s="6"/>
    </row>
    <row r="133" spans="1:8" ht="21.75" customHeight="1" hidden="1">
      <c r="A133" s="56" t="s">
        <v>125</v>
      </c>
      <c r="B133" s="57" t="s">
        <v>126</v>
      </c>
      <c r="C133" s="27"/>
      <c r="D133" s="30"/>
      <c r="E133" s="33">
        <f>E134</f>
        <v>0</v>
      </c>
      <c r="F133" s="27"/>
      <c r="G133" s="6"/>
      <c r="H133" s="6"/>
    </row>
    <row r="134" spans="1:8" ht="20.25" customHeight="1" hidden="1">
      <c r="A134" s="28">
        <v>42020000</v>
      </c>
      <c r="B134" s="29" t="s">
        <v>127</v>
      </c>
      <c r="C134" s="27"/>
      <c r="D134" s="30"/>
      <c r="E134" s="30"/>
      <c r="F134" s="27"/>
      <c r="G134" s="6"/>
      <c r="H134" s="6"/>
    </row>
    <row r="135" spans="1:8" s="20" customFormat="1" ht="20.25" customHeight="1" hidden="1">
      <c r="A135" s="61"/>
      <c r="B135" s="62" t="s">
        <v>8</v>
      </c>
      <c r="C135" s="27">
        <f>C102+C103</f>
        <v>8005224.855</v>
      </c>
      <c r="D135" s="27">
        <f>D102+D103</f>
        <v>7728264.755000001</v>
      </c>
      <c r="E135" s="27">
        <f>E102+E103</f>
        <v>276960.1</v>
      </c>
      <c r="F135" s="27">
        <f>F102+F103</f>
        <v>13642.3</v>
      </c>
      <c r="G135" s="7"/>
      <c r="H135" s="7"/>
    </row>
    <row r="136" spans="1:8" ht="16.5" customHeight="1">
      <c r="A136" s="6"/>
      <c r="B136" s="16"/>
      <c r="C136" s="16"/>
      <c r="D136" s="6"/>
      <c r="E136" s="6"/>
      <c r="F136" s="6"/>
      <c r="G136" s="6"/>
      <c r="H136" s="6"/>
    </row>
    <row r="137" spans="1:8" ht="15.75" customHeight="1">
      <c r="A137" s="42" t="s">
        <v>141</v>
      </c>
      <c r="B137" s="63"/>
      <c r="C137" s="63"/>
      <c r="D137" s="63"/>
      <c r="E137" s="89" t="s">
        <v>142</v>
      </c>
      <c r="F137" s="89"/>
      <c r="G137" s="6"/>
      <c r="H137" s="6"/>
    </row>
    <row r="138" spans="1:8" ht="15.75" customHeight="1" hidden="1">
      <c r="A138" s="42" t="s">
        <v>141</v>
      </c>
      <c r="B138" s="63"/>
      <c r="C138" s="63"/>
      <c r="D138" s="63"/>
      <c r="E138" s="89" t="s">
        <v>142</v>
      </c>
      <c r="F138" s="89"/>
      <c r="G138" s="6"/>
      <c r="H138" s="6"/>
    </row>
    <row r="139" spans="1:8" ht="15.75" customHeight="1">
      <c r="A139" s="63"/>
      <c r="B139" s="63"/>
      <c r="C139" s="63"/>
      <c r="D139" s="63"/>
      <c r="E139" s="63"/>
      <c r="F139" s="63"/>
      <c r="G139" s="6"/>
      <c r="H139" s="6"/>
    </row>
    <row r="140" spans="1:14" ht="15.75" customHeight="1">
      <c r="A140" s="63"/>
      <c r="B140" s="63"/>
      <c r="C140" s="63"/>
      <c r="D140" s="63"/>
      <c r="E140" s="63"/>
      <c r="F140" s="63"/>
      <c r="G140" s="6"/>
      <c r="H140" s="6"/>
      <c r="M140" s="68"/>
      <c r="N140" s="68"/>
    </row>
    <row r="141" spans="1:8" ht="15.75" customHeight="1" hidden="1">
      <c r="A141" s="63"/>
      <c r="B141" s="63"/>
      <c r="C141" s="63"/>
      <c r="D141" s="63"/>
      <c r="E141" s="63"/>
      <c r="F141" s="63"/>
      <c r="G141" s="6"/>
      <c r="H141" s="6"/>
    </row>
    <row r="142" spans="1:8" ht="18.75" hidden="1">
      <c r="A142" s="42" t="s">
        <v>139</v>
      </c>
      <c r="B142" s="42"/>
      <c r="C142" s="42"/>
      <c r="D142" s="42"/>
      <c r="E142" s="79" t="s">
        <v>140</v>
      </c>
      <c r="F142" s="79"/>
      <c r="G142" s="6"/>
      <c r="H142" s="6"/>
    </row>
    <row r="143" spans="1:8" ht="15.75">
      <c r="A143" s="6"/>
      <c r="B143" s="6"/>
      <c r="C143" s="6"/>
      <c r="D143" s="6"/>
      <c r="E143" s="6"/>
      <c r="F143" s="6"/>
      <c r="G143" s="6"/>
      <c r="H143" s="6"/>
    </row>
    <row r="144" spans="1:8" ht="15.75">
      <c r="A144" s="6"/>
      <c r="B144" s="6"/>
      <c r="C144" s="6"/>
      <c r="D144" s="6"/>
      <c r="E144" s="6"/>
      <c r="F144" s="6"/>
      <c r="G144" s="6"/>
      <c r="H144" s="6"/>
    </row>
    <row r="145" spans="2:6" ht="18.75">
      <c r="B145" s="34"/>
      <c r="C145" s="34"/>
      <c r="D145" s="41"/>
      <c r="E145" s="41"/>
      <c r="F145" s="41"/>
    </row>
    <row r="146" spans="2:4" ht="18.75">
      <c r="B146" s="34"/>
      <c r="C146" s="34"/>
      <c r="D146" s="17"/>
    </row>
    <row r="147" spans="2:6" ht="18.75">
      <c r="B147" s="35"/>
      <c r="C147" s="35"/>
      <c r="D147" s="41"/>
      <c r="E147" s="41"/>
      <c r="F147" s="41"/>
    </row>
  </sheetData>
  <sheetProtection/>
  <mergeCells count="14">
    <mergeCell ref="D9:D11"/>
    <mergeCell ref="C9:C11"/>
    <mergeCell ref="E138:F138"/>
    <mergeCell ref="E137:F137"/>
    <mergeCell ref="D3:F3"/>
    <mergeCell ref="A7:F7"/>
    <mergeCell ref="D1:G1"/>
    <mergeCell ref="D2:G2"/>
    <mergeCell ref="E142:F142"/>
    <mergeCell ref="A9:A11"/>
    <mergeCell ref="E9:F9"/>
    <mergeCell ref="F10:F11"/>
    <mergeCell ref="B9:B11"/>
    <mergeCell ref="E10:E11"/>
  </mergeCells>
  <printOptions horizontalCentered="1"/>
  <pageMargins left="0.7480314960629921" right="0.4724409448818898" top="0.4724409448818898" bottom="0.31496062992125984" header="0.3937007874015748" footer="0.31496062992125984"/>
  <pageSetup fitToHeight="5" horizontalDpi="600" verticalDpi="600" orientation="landscape" paperSize="9" scale="75" r:id="rId1"/>
  <headerFooter alignWithMargins="0">
    <oddHeader>&amp;L&amp;F&amp;R&amp;P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Дмитрук Леся Михайлівна</cp:lastModifiedBy>
  <cp:lastPrinted>2017-04-25T06:24:46Z</cp:lastPrinted>
  <dcterms:created xsi:type="dcterms:W3CDTF">1998-01-10T08:04:34Z</dcterms:created>
  <dcterms:modified xsi:type="dcterms:W3CDTF">2017-04-26T12:37:26Z</dcterms:modified>
  <cp:category/>
  <cp:version/>
  <cp:contentType/>
  <cp:contentStatus/>
</cp:coreProperties>
</file>