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dod-6" sheetId="1" r:id="rId1"/>
  </sheets>
  <definedNames>
    <definedName name="_ftn1" localSheetId="0">'dod-6'!#REF!</definedName>
    <definedName name="_ftn2" localSheetId="0">'dod-6'!#REF!</definedName>
    <definedName name="_ftnref1" localSheetId="0">'dod-6'!#REF!</definedName>
    <definedName name="_ftnref2" localSheetId="0">'dod-6'!#REF!</definedName>
    <definedName name="_xlnm.Print_Titles" localSheetId="0">'dod-6'!$9:$9</definedName>
    <definedName name="_xlnm.Print_Area" localSheetId="0">'dod-6'!$A$1:$I$208</definedName>
  </definedNames>
  <calcPr fullCalcOnLoad="1"/>
</workbook>
</file>

<file path=xl/sharedStrings.xml><?xml version="1.0" encoding="utf-8"?>
<sst xmlns="http://schemas.openxmlformats.org/spreadsheetml/2006/main" count="415" uniqueCount="318">
  <si>
    <t>Проведення навчально-тренувальних зборів і змагань</t>
  </si>
  <si>
    <t xml:space="preserve">Назва головного розпорядника коштів </t>
  </si>
  <si>
    <t>Найменування коду тимчасової класифікації видатків та кредитування місцевих бюджетів</t>
  </si>
  <si>
    <t>180409</t>
  </si>
  <si>
    <t xml:space="preserve">Внески органів влади АР Крим та органів місцевого самоврядування у статутні фонди суб'єктів підприємницької діяльності </t>
  </si>
  <si>
    <t xml:space="preserve"> - поповнення статутного фонду ОКП "Автобаза обласної Ради"</t>
  </si>
  <si>
    <t>тис. грн.</t>
  </si>
  <si>
    <t>Загальний обсяг фінансування будівництва</t>
  </si>
  <si>
    <t>Разом видатків на поточний рік</t>
  </si>
  <si>
    <t>070301</t>
  </si>
  <si>
    <t>Загальноосвітні школи-інтернати, загальноосвітні санаторні школи-інтернати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</si>
  <si>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</si>
  <si>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</si>
  <si>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070401</t>
  </si>
  <si>
    <t>Позашкільні заклади освіти, заходи із позашкільної роботи з дітьми </t>
  </si>
  <si>
    <t>070601</t>
  </si>
  <si>
    <t>Вищі заклади освіти I та II рівнів акредитації 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</si>
  <si>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</si>
  <si>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</si>
  <si>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070806</t>
  </si>
  <si>
    <t>Інші заклади освіти </t>
  </si>
  <si>
    <t>070807</t>
  </si>
  <si>
    <t>Інші освітні програми </t>
  </si>
  <si>
    <t>Палаци і будинки культури, клуби та інші заклади клубного типу </t>
  </si>
  <si>
    <t>070302</t>
  </si>
  <si>
    <t>Загальноосвітні школи-інтернати для дітей-сиріт та дітей, які залишилися без піклування батьків </t>
  </si>
  <si>
    <t>070303</t>
  </si>
  <si>
    <t>Дитячі будинки (в т. ч. сімейного типу, прийомні сім'ї) </t>
  </si>
  <si>
    <t xml:space="preserve"> - капітальні видатки</t>
  </si>
  <si>
    <t xml:space="preserve">Всього </t>
  </si>
  <si>
    <t>Інші видатки</t>
  </si>
  <si>
    <t>10</t>
  </si>
  <si>
    <t>Музеї і виставки </t>
  </si>
  <si>
    <t>Філармонії, музичні колективи і ансамблі та інші мистецькі заклади та заходи </t>
  </si>
  <si>
    <t>180107</t>
  </si>
  <si>
    <t>Фінансування енергозберігаючих заходів</t>
  </si>
  <si>
    <t>Назва об'єктів відповідно до проектно-кошторисної документації; тощо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</si>
  <si>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</si>
  <si>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</si>
  <si>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090601</t>
  </si>
  <si>
    <t>Будинки-інтернати для малолітніх інвалідів </t>
  </si>
  <si>
    <t>090901</t>
  </si>
  <si>
    <t>Будинки-інтернати (пансіонати) для літніх людей та інвалідів системи соціального захисту</t>
  </si>
  <si>
    <t>080101</t>
  </si>
  <si>
    <t>Лікарні 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</si>
  <si>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</si>
  <si>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</si>
  <si>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Театри </t>
  </si>
  <si>
    <t>080209</t>
  </si>
  <si>
    <t>Станції швидкої та невідкладної медичної допомоги </t>
  </si>
  <si>
    <t>Утримання та навчально-тренувальна робота дитячо-юнацьких спортивних шкіл </t>
  </si>
  <si>
    <t>ДЕПАРТАМЕНТ ОСВІТИ І НАУКИ ОДА</t>
  </si>
  <si>
    <t>73</t>
  </si>
  <si>
    <t>0490</t>
  </si>
  <si>
    <t>0824</t>
  </si>
  <si>
    <t>0941</t>
  </si>
  <si>
    <t>0950</t>
  </si>
  <si>
    <t>0821</t>
  </si>
  <si>
    <t>0470</t>
  </si>
  <si>
    <t>0133</t>
  </si>
  <si>
    <t>0922</t>
  </si>
  <si>
    <t>0910</t>
  </si>
  <si>
    <t>0960</t>
  </si>
  <si>
    <t>0990</t>
  </si>
  <si>
    <t>0828</t>
  </si>
  <si>
    <t>ДЕПАРТАМЕНТ РЕГІОНАЛЬНОГО ЕКОНОМІЧНОГО РОЗВИТКУ ОДА</t>
  </si>
  <si>
    <t>0810</t>
  </si>
  <si>
    <t>0731</t>
  </si>
  <si>
    <t>0732</t>
  </si>
  <si>
    <t>1010</t>
  </si>
  <si>
    <t>1020</t>
  </si>
  <si>
    <t>0724</t>
  </si>
  <si>
    <t>110202</t>
  </si>
  <si>
    <t>0822</t>
  </si>
  <si>
    <t>130114</t>
  </si>
  <si>
    <t xml:space="preserve">Забезпечення підготовки спортсменів вищих категорій школами вищої спортивної майстерності </t>
  </si>
  <si>
    <t>130102</t>
  </si>
  <si>
    <t>130106</t>
  </si>
  <si>
    <t>Проведення навчально-тренувальних зборів і змагань з неолімпійських видів спорту</t>
  </si>
  <si>
    <t>Фінансова підтримка спортивних споруд, які належать громадським організаціям фізкультурно-спортивної спрямованості </t>
  </si>
  <si>
    <t xml:space="preserve">Заходи у сфері захисту населення і територій від надзвичайних ситуацій техногенного та природного характеру </t>
  </si>
  <si>
    <t>Мур-Куриловецька санаторна ЗОШ-інтернат I-III ступенів для дітей з захворюваннями серцево-судинної системи - 2,9 тис.грн. (закупівля підручників), 250,0тис.грн. (оснащення опорних закладів сучасною матеріально-технічною базою)</t>
  </si>
  <si>
    <t>Брацлавський НВК: дошкільний навчальний заклад ЗОШ-інтернат I-III ступенів-гімназія - 0,6 тис.грн. (закупівля підручників), 300,0тис.грн. (оснащення опорних закладів сучасною матеріально-технічною базою)</t>
  </si>
  <si>
    <t>070307</t>
  </si>
  <si>
    <t xml:space="preserve"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      </t>
  </si>
  <si>
    <t>КЗ "Тульчинська спеціальна ЗОШ-інтернат I-III ступенів-ліцей  – 470,0 тис. грн. (реконструкція системи опалення); 6,6 тис. грн.(закупівля підручників); 450,0тис.грн. (оснащення опорних закладів сучасною матеріально-технічною базою).</t>
  </si>
  <si>
    <t>13</t>
  </si>
  <si>
    <t>УПРАВЛІННЯ  ФІЗИЧНОЇ КУЛЬТУРИ  ТА СПОРТУ ОДА</t>
  </si>
  <si>
    <t>Видатки на утримання центрів з інвалідного спорту і реабілітаційних шкіл </t>
  </si>
  <si>
    <t xml:space="preserve">Комунальний заклад «Вінницький регіональний центр з фізичної культури і спорту інвалідів «Інваспорт» - для придбання автомобіля для забезпечення організації фізкультурно-масової та спортивної роботи з інвалідами на території області </t>
  </si>
  <si>
    <t>Проведення навчально-тренувальних зборів і змагань та заходів з інвалідного спорту </t>
  </si>
  <si>
    <t xml:space="preserve">Комунальний заклад «Вінницький регіональний центр з фізичної культури і спорту інвалідів «Інваспорт» - придбання тенісних столів для забезпечення проведення навчально-тренувального процесу  на суму 20,0 тис. грн.; для придбання стрілецької збори для забезпечення участі у паралімпійських іграх для паралімпійця О.Денисюка  на суму 60,0 тис. грн. </t>
  </si>
  <si>
    <t>Фінансова підтримка спортивних споруд </t>
  </si>
  <si>
    <t>130115</t>
  </si>
  <si>
    <t xml:space="preserve">Центри "Спорт для всіх" та заходи з фізичної культури 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</si>
  <si>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</si>
  <si>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Вінницька школа вищої спортивної майстерності - для  придбання спеціального автомобіля для забезпечення  безпеки проведення навчально-тренувального процесу, перевезення спортсменів та інвентарю на змагання з велосипедного спорту  на суму 300,0 тис. грн.; для придбання велосипедів для членів збірної команди України та області з велосипедного спорту для підготовки якісного виступу на змаганнях різного рівня з на суму 80,0 тис. грн.; для придбання човнів веслувального слалому для забезпечення проведення навчально-тренувального процесу учнів  на суму 150,0 тис. грн.</t>
  </si>
  <si>
    <t xml:space="preserve">Комунальний заклад "Вінницький обласний центр фізичного здоров'я населення «Спорт для всіх» - для придбання катамаранів </t>
  </si>
  <si>
    <t>Вінницька обласна дитячо-юнацька спортивна школа  «Колос» агропромислового комплексу України - для придбання велосипедів для членів збірної команди України та області з велосипедного спорту для підготовки початкових груп  на суму 80,0 тис. грн.; для придбання обладнання для важкої атлетики  на суму 50,0 тис. грн.</t>
  </si>
  <si>
    <t>Вінницька обласна організація фізкультурно-спортивного товариства «Динамо» України - для придбання килиму для занять з греко-римської боротьби для забезпечення проведення навчально-тренувального процесу, проведення на території регіону змагань різного рівня - 150,0 тис.грн..; для придбання причепа для катера - 50 тис.грн.</t>
  </si>
  <si>
    <t>КНЗ "Вінницький обласний дитячий будинок змішаного типу "Гніздечко" (благоустрій території закладу)</t>
  </si>
  <si>
    <t>Ситковецька спеціальна школа-інтернат Немирівського р-ну – 360,0 тис. грн. (реконстр.системи опалення з переведенням на альтернативні види палива); Піщанська спеціальна школа-інтернат – 1300,0 тис. грн. (реконстр. системи опалення та придбання котлів); Котюжанівська спеціальна школа-інтернат Мур-Куриловецького р-ну - 564,0 тис. грн. (реконстр. системи опалення); Немирівська школа-інтернат педагогічної корекції – 762,2 тис. грн. (реконстр.теплопунктів); Ситковецька спеціальна школа-інтернат Немирівського району - 950,0 тис. грн.(кап.ремонт даху); Прибузька спеціальна школа-інтернат Вінницького району - 420,0 тис. грн. (кап. ремонт покрівлі приміщень); Серебрійська спеціальна школа-інтернат Мог-Под. р-ну – 32,40798 тис. грн. (вигот.проектно-кошторисної документації  на кап. ремонт бібліотеки); Немирівська школа-інтернат педагогічної корекції – 2,8 тис. грн.; Піщанська спеціальна школа-інтернат – 1,4 тис. грн.;  Самгородоцька спеціальна школа-інтернат  – 6,6 тис. грн.; Самгородоцька спеціальна школа-інтернат  – 634,0 тис. грн. (облаштування території закладу)</t>
  </si>
  <si>
    <t>Обласний центр технічної творчості учнівської молоді  (капітальний ремонт перекриття 2-го поверху)</t>
  </si>
  <si>
    <t>Комунальна організація "Центр матеріально-технічного та інформаційного забезпечення закладів освіти”  (закупівля комп’ютерної техніки)</t>
  </si>
  <si>
    <t>Обласний будинок культури вчителя  (капітальний ремонт приміщення)</t>
  </si>
  <si>
    <t>Для проведення змагань різного рівня  на суму 150,0 тис. грн.; для придбання обладнання для Тхеквандо ВТФ (електронні жилети, шоломи)  на суму 100 тис. грн.; для придбання обладнання для лижних гонок (лижоролери, лижі, взуття)  на суму 50,0 тис. грн.</t>
  </si>
  <si>
    <t xml:space="preserve">Для придбання килиму для занять з карате кіокушинкай для забезпечення проведення навчально-тренувального процесу, проведення на території регіону змагань різного рівня </t>
  </si>
  <si>
    <t>Комунальна організація «Спорткомплекс Здоров'я» - для придбання тенісних столів у сумі 30,0 тис.грн.;Комунальна організація «Спорткомплекс Здоров'я» для придбання оргтехніки та дверей  у сумі 29,7 тис. грн.</t>
  </si>
  <si>
    <t>Співфінансування місцевих програм</t>
  </si>
  <si>
    <t xml:space="preserve">Комунальний заклад "Вінницька обласна спеціалізована дитячо-юнацька школа олімпійського резерва з веслування імені Юлії Рябчинської для придбання човнів для спортсменів з веслування на байдарках та каное для забезпечення проведення навчально-тренувального процесу учнів у сумі 150,0 тис.грн.; Комунальна організація "Вінницька обласна спеціалізована дитячо-юнацька школа олімпійського резерву з хокею на траві «Олімпія»  - для придбання захисту воротарю 76,6 тис.грн.; Комунальний заклад "Вінницька обласна спеціалізована дитячо-юнацька спортивна школа з волейболу" для придбання оргтехніки у сумі 15,0 тис. грн., Комунальний заклад "Вінницька обласна дитячо-юнацька спортивна школа з футболу Блохіна і Бєланова для придбання оргтехніки  у сумі 10,0 тис. грн.,  Тульчинська дитячо-юнацька спортивна школа для дітей сиріт для придбання спортивного обладнання для залу важкої атлетики у сумі 43,8 тис. грн. </t>
  </si>
  <si>
    <t>Брацлавський НВК: дошкільний навчальний заклад ЗОШ-інтернат I-III ступенів-гімназія - 350,0 тис. грн. (завершення реконструкції котельні на альтернативному паливі); Комаргородський професійний ліцей Томашпільського району – 320,0 тис. грн. (капітальний ремонт системи опалення із заміною котлів); Гніванский професійний ліцей Тиврівського району – 248,0 тис. грн. (реконструкція системи опалення в майстерні з установкою електрокотла); Тульчинське вище професійне училище № 41 – 123,0 тис. грн. (завершення реконструкції котельні на альтернативному паливі); Вороновицьке ПТУ № 14 Вінницького району - 159,0 тис. грн. (завершення реконструкції котельні на твердому паливі)</t>
  </si>
  <si>
    <t>Л.Щербаківська</t>
  </si>
  <si>
    <t>Код програмної класифікації видатків та кредитування місцевих бюджетів1</t>
  </si>
  <si>
    <t>Код ТПКВКМБ /
ТКВКБМС2</t>
  </si>
  <si>
    <t>Код ФКВКБ/ КТКВК</t>
  </si>
  <si>
    <t>0110170</t>
  </si>
  <si>
    <t>0170</t>
  </si>
  <si>
    <t>0111/ 010116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</si>
  <si>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</si>
  <si>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0100000</t>
  </si>
  <si>
    <t>2220</t>
  </si>
  <si>
    <t>0763/ 081002</t>
  </si>
  <si>
    <t>Інші заходи у галузі охорони здоров'я </t>
  </si>
  <si>
    <t>4716310</t>
  </si>
  <si>
    <t>0490/ 150101</t>
  </si>
  <si>
    <t>Реалізація заходів щодо інвестиційного розвитку
території</t>
  </si>
  <si>
    <t>4716410</t>
  </si>
  <si>
    <t>0470/ 150122</t>
  </si>
  <si>
    <t>Реалізація інвестиційних проектів</t>
  </si>
  <si>
    <t>6717810</t>
  </si>
  <si>
    <t>0320/ 210105</t>
  </si>
  <si>
    <t>Видатки на запобігання та ліквідацію надзвичайних ситуацій та наслідків стихійного лиха</t>
  </si>
  <si>
    <t>6717820</t>
  </si>
  <si>
    <t>0220/ 210106</t>
  </si>
  <si>
    <t>Депаратамент цивільного захисту ОДА</t>
  </si>
  <si>
    <t>Департамент будівництва, містобудування та архітектури ОДА</t>
  </si>
  <si>
    <t>Департамент охорони здоров'я  ОДА</t>
  </si>
  <si>
    <t>Обласна рада</t>
  </si>
  <si>
    <t>Директор Департаменту фінансів Вінницької ОДА</t>
  </si>
  <si>
    <t>М.Копачевський</t>
  </si>
  <si>
    <t>Будівництво стадіону Вінницького гуманітарно-педагогічного коледжу (виготовлення ПКД)</t>
  </si>
  <si>
    <t>Капітальний ремонт покрівлі Барського гуманітарно-педагогічного коледжу імені М.Грушевського за адресою Майдан М.Грушевського, 1, м.Бар</t>
  </si>
  <si>
    <t>Капітальний ремонт з надбудовою мансардного поверху частини будівлі Вінницького обласного краєзнавчого музею по вул.Соборна, 19 в м.Вінниці</t>
  </si>
  <si>
    <t>Реконструкція системи зовнішнього освітлення будівлі Вінницького обласного художнього музею по вул.Соборна, 21 в м.Вінниці</t>
  </si>
  <si>
    <t>Реконструкція існуючих приміщень під "Молодіжний центр" за адресою м.Вінниця, вул.Театральна,15</t>
  </si>
  <si>
    <t>Реконструкція адмінбудівлі із заміною покрівлі та утепленням фасадів по вул.Монастирська, 47 в м.Вінниця (виготовлення ПКД)</t>
  </si>
  <si>
    <t>6340</t>
  </si>
  <si>
    <t>0922/ 150111</t>
  </si>
  <si>
    <t>Проведення невідкладних відновлювальних робіт, будівництво та реконструкція спеціалізованих навчальних закладів</t>
  </si>
  <si>
    <t>Капітальний ремонт по утепленню фасаду навчального корпусу Мурованокуриловецької санаторної ЗОШ-інтернат I-III ступенів для дітей з захворюванням серцево-судинної системи</t>
  </si>
  <si>
    <t>4716350</t>
  </si>
  <si>
    <t>6350</t>
  </si>
  <si>
    <t>0960/ 150112</t>
  </si>
  <si>
    <t>Проведення невідкладних відновлювальних робіт, будівництво та реконструкція позашкільних навчальних закладів</t>
  </si>
  <si>
    <t>Реконструкція Вінницької обласної спеціалізованої дитячо-юнацької школи олімпійського резерву з веслування ім. Ю.Рябчинської в м.Вінниці по вул.Князів Коріатовичів, 123 (виготовлення ПКД)</t>
  </si>
  <si>
    <t>6360</t>
  </si>
  <si>
    <t>0731/ 150114</t>
  </si>
  <si>
    <t>Проведення невідкладних відновлювальних робіт, будівництво та реконструкція лікарень загального профілю</t>
  </si>
  <si>
    <t xml:space="preserve">Обласна лікарня ім.Пирогова м.Вінниця будівництво хірургічного корпусу (перша черга) </t>
  </si>
  <si>
    <t>Капітальний ремонт фасаду та даху будівлі корпусу №1 «Адміністративний» Вінницької обласної клінічної лікарні ім. М.І.Пирогова, по вул. Пирогова, 46, м.Вінниця</t>
  </si>
  <si>
    <t>Капітальний ремонт фасадів та покрівлі гематологічного відділення (корпус №14) Вінницької обласної клінічної лікарні ім. М.І.Пирогова в м.Вінниці по вул.Пирогова,46</t>
  </si>
  <si>
    <t>Капітальний ремонт фасадів лікувального корпусу (корпус №17) Вінницької обласної клінічної лікарні ім. М.І.Пирогова в м.Вінниці по вул.Пирогова 46</t>
  </si>
  <si>
    <t>Реконструкція системи вентиляції операційного блоку Вінницької обласної дитячої клінічної лікарні</t>
  </si>
  <si>
    <t>4716380</t>
  </si>
  <si>
    <t>6380</t>
  </si>
  <si>
    <t>0732/ 150119</t>
  </si>
  <si>
    <t>Будівництво та реконструкція спеціалізованих лікарень та інших  спеціалізованих закладів</t>
  </si>
  <si>
    <t>Капітальний ремонт котельні Вінницького обласного центру реінтеграції бездомних громадян</t>
  </si>
  <si>
    <t xml:space="preserve">Капітальний ремонт покрівлі лікувально-спального корпусу Вінницького обласного дитячого кардіоревматологічного санаторію </t>
  </si>
  <si>
    <t>Реконструкція кімнат гігієни Вінницького будинку-інтернату геріатричного профілю</t>
  </si>
  <si>
    <t>Реконструкція I поверху приміщення Вінницького обласного центру реінтеграції бездомних громадян (виготовлення ПКД)</t>
  </si>
  <si>
    <t xml:space="preserve">Реконструкція ванного відділення лікувального корпусу відновного лікування дітей в м. Липовець </t>
  </si>
  <si>
    <t>6420</t>
  </si>
  <si>
    <t>Збереження пам’яток історії та культури</t>
  </si>
  <si>
    <t>6421</t>
  </si>
  <si>
    <t>0829/ 150201</t>
  </si>
  <si>
    <t>Збереження, розвиток, реконструкція та реставрація пам’яток історії та культури</t>
  </si>
  <si>
    <t>Реставрація пам'ятки архітектури місцевого значення "Будинок організацій" по вул. Соборній,70 в м.Вінниця, (охоронний номер 292-М) з пристосуванням частини приміщень під прозорий офіс</t>
  </si>
  <si>
    <t>Реставрація з пристосуванням частини приміщень під "Прозорий офіс" (ліва сторона) "Будинок організацій" 1936-1940 рр., пам′ятка архітектури місцевого значення (охор.№292-М) за адресою вул.Соборна, 70 в м Вінниця</t>
  </si>
  <si>
    <t>Реставрація з влаштуванням ліфта  "Будинок організацій 1936-1940 рр., пам'ятка архітектури місцевого значення (охор. №292-м) за адресою вул.Соборна, 70 в м. Вінниця</t>
  </si>
  <si>
    <t xml:space="preserve">Реставрація та ліквідація аварійного стану східного портика східного флігеля пам’ятки архітектури 1782 р.(охор.№59) "Палац Потоцьких" по вул. Незалежності, 10 в м. Тульчин Вінницької області </t>
  </si>
  <si>
    <t xml:space="preserve">Реставрація та ліквідація аварійного стану східного портика східного флігеля пам’ятки архітектури 1782 р.(охор.№59) "Палац Потоцьких" по вул. Незалежності, 10 в м. Тульчин Вінницької області (виготовлення ПКД) </t>
  </si>
  <si>
    <t>Ремонтно-реставраційні роботи фасаду будівлі "Будинок бібліотеки ім.Тімірязєва" пам'ятка архітектури та містобудування місцевого значення (охоронний №373-Вн) по  вул.Соборній, 73 в м.Вінниці (покрівлі, крокв′яної системи; горища; зовнішнього оздоблення та внутрішнього опорядження четвертого поверху)</t>
  </si>
  <si>
    <t>Реставрація пам’ятки архітектури національного значення «Башта та мур» (охоронний номер 55/3) по вул. Мури, 1 в м. Вінниці. Протиаварійні та невідкладні консерваційні роботи</t>
  </si>
  <si>
    <t>Реставрація фасадів та окремих деталей, оздоблення фасадів, реставрація покрівлі палацу-архітектури 1805 року смт. Муровані Курилівці Вінницької області</t>
  </si>
  <si>
    <t>Департамент освіти і науки ОДА</t>
  </si>
  <si>
    <t>Освіта</t>
  </si>
  <si>
    <t>0922/ 070304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</si>
  <si>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</si>
  <si>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0922/ 070307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</si>
  <si>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</t>
  </si>
  <si>
    <t>0960/ 070401</t>
  </si>
  <si>
    <t>Надання позашкільної освіти позашкільними закладами освіти, заходи із позашкільної роботи з дітьми</t>
  </si>
  <si>
    <t>0941/ 070601</t>
  </si>
  <si>
    <t xml:space="preserve">Підготовка кадрів вищими навчальними закладами І і ІІ рівнів акредитації   </t>
  </si>
  <si>
    <t>0950/ 070701</t>
  </si>
  <si>
    <t xml:space="preserve"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                                                                                        </t>
  </si>
  <si>
    <t>0990/ 070807</t>
  </si>
  <si>
    <t xml:space="preserve"> Інші освітні програми     </t>
  </si>
  <si>
    <t>1120</t>
  </si>
  <si>
    <t>Підготовка кадрів вищими навчальними закладами І і ІІ рівнів акредитації</t>
  </si>
  <si>
    <t>1140</t>
  </si>
  <si>
    <t>Підвищення кваліфікації, перепідготовка кадрів  закладами післядипломної освіти III і IV рівнів акредитації (академіями, інститутами, центрами підвищення кваліфікації) </t>
  </si>
  <si>
    <t>Охорона здоров'я</t>
  </si>
  <si>
    <t>2010</t>
  </si>
  <si>
    <t>0731/ 080101</t>
  </si>
  <si>
    <t>Багатопрофільна стаціонарна медична допомога населенню</t>
  </si>
  <si>
    <t>2030</t>
  </si>
  <si>
    <t>0732/ 080201</t>
  </si>
  <si>
    <t>Спеціалізована стаціонарна медична допомога населенню</t>
  </si>
  <si>
    <t>2060</t>
  </si>
  <si>
    <t>0734/ 080204</t>
  </si>
  <si>
    <t>Санаторне лікування хворих на туберкульоз</t>
  </si>
  <si>
    <t>2070</t>
  </si>
  <si>
    <t>0734/ 080205</t>
  </si>
  <si>
    <t>Санаторне лікування дітей та підлітків із соматичними захворюваннями (крім туберкульозу)</t>
  </si>
  <si>
    <t>2090</t>
  </si>
  <si>
    <t>0761/ 080207</t>
  </si>
  <si>
    <t>Медико-соціальний захист дітей-сиріт і дітей, позбавлених батьківського піклування</t>
  </si>
  <si>
    <t>2110</t>
  </si>
  <si>
    <t>0724/ 080209</t>
  </si>
  <si>
    <t>Надання екстренної та швидкої медичної допомоги населенню</t>
  </si>
  <si>
    <t>1500000</t>
  </si>
  <si>
    <t>Департамент соціальної та молодіжної політики ОДА</t>
  </si>
  <si>
    <t>1510000</t>
  </si>
  <si>
    <t>Соціальний захист та соціальне забезпечення</t>
  </si>
  <si>
    <t>3100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</si>
  <si>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</si>
  <si>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1010/ 090601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</si>
  <si>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</si>
  <si>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1020/ 090901</t>
  </si>
  <si>
    <t>Забезпечення соціальними послугами стаціонарного 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</si>
  <si>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2000000</t>
  </si>
  <si>
    <t>СЛУЖБА У СПРАВАХ ДІТЕЙ ВІННИЦЬКОЇ ОДА</t>
  </si>
  <si>
    <t>2010000</t>
  </si>
  <si>
    <t>Служба у справах дітей  Вінницької ОДА</t>
  </si>
  <si>
    <t>3000</t>
  </si>
  <si>
    <t>2013110</t>
  </si>
  <si>
    <t>3110</t>
  </si>
  <si>
    <t>Заклади і заходи з питань дітей та їх соціального захисту</t>
  </si>
  <si>
    <t>2013111</t>
  </si>
  <si>
    <t>3111</t>
  </si>
  <si>
    <t>1040</t>
  </si>
  <si>
    <t>Утримання закладів, що надають соціальні послуги дітям, які опинились в складних життєвих обставинах</t>
  </si>
  <si>
    <t>Управління культури і мистецтв ОДА</t>
  </si>
  <si>
    <t>2400000</t>
  </si>
  <si>
    <t>2410000</t>
  </si>
  <si>
    <t>1300000</t>
  </si>
  <si>
    <t>Управління фізичної культури і спорту ОДА</t>
  </si>
  <si>
    <t>1310000</t>
  </si>
  <si>
    <t>Фізична культура і спорт</t>
  </si>
  <si>
    <t>Проведення спортивної роботи в регіоні</t>
  </si>
  <si>
    <t>0810/ 130102</t>
  </si>
  <si>
    <t>Проведення навчально-тренувальних зборів і змагань з олімпійських видів спорту</t>
  </si>
  <si>
    <t>0810/ 130106</t>
  </si>
  <si>
    <t xml:space="preserve">Проведення навчально-тренувальних зборів і змагань з неолімпійських видів спорту </t>
  </si>
  <si>
    <t>Діяльність закладів фізичної культури і спорту</t>
  </si>
  <si>
    <t>0810/ 130104</t>
  </si>
  <si>
    <t>Утримання центрів з інвалідного спорту і реабілітаційних шкіл</t>
  </si>
  <si>
    <t>1315022</t>
  </si>
  <si>
    <t>0810/ 130105</t>
  </si>
  <si>
    <t>Проведення навчально-тренувальних зборів і змагань та заходів з інвалідного спорту</t>
  </si>
  <si>
    <t>Розвиток дитячо-юнацького та резервного спорту</t>
  </si>
  <si>
    <t>0810/ 130107</t>
  </si>
  <si>
    <t>Утримання та навчально-тренувальна робота комунальних дитячо-юнацьких спортивних шкіл</t>
  </si>
  <si>
    <t>0810/ 130203</t>
  </si>
  <si>
    <t xml:space="preserve">Фінансова підтримка дитячо-юнацьких спортивних шкіл  фізкультурно-спортивних товариств </t>
  </si>
  <si>
    <t>0810/ 130114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</si>
  <si>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</si>
  <si>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</si>
  <si>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0810/ 130110</t>
  </si>
  <si>
    <t>Утримання комунальних спортивних споруд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</si>
  <si>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</si>
  <si>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</si>
  <si>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 xml:space="preserve">Охорона здоров'я </t>
  </si>
  <si>
    <t>7600000</t>
  </si>
  <si>
    <t>0180/ 250344</t>
  </si>
  <si>
    <t xml:space="preserve">Субвенція з з місцевого бюджету державному бюджету на виконання програм соціально-економічного та культурного розвитку регіонів </t>
  </si>
  <si>
    <t xml:space="preserve">На виконання заходів Програми супроводження бюджетного процесу на 2016-2018 роки </t>
  </si>
  <si>
    <t>Департамент фінансів Вінницької обласної державної адміністрації</t>
  </si>
  <si>
    <t>Головне управління Державної фіскальної служби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</si>
  <si>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</si>
  <si>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</si>
  <si>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на виконання заходів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</si>
  <si>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Прокуратура Вінницької області</t>
  </si>
  <si>
    <t>Управління Служби безпеки України у Вінницької області</t>
  </si>
  <si>
    <t>Військова частина 3028 Національної гвардії України</t>
  </si>
  <si>
    <t>Військова частина 3008 Національної гвардії України</t>
  </si>
  <si>
    <t>Вінницький обласний військовий комісаріат</t>
  </si>
  <si>
    <t>Військово-медичний клінічний центр Центрального регіону</t>
  </si>
  <si>
    <t>Вінницький зональний відділ військової служби правопорядку</t>
  </si>
  <si>
    <t>Кватрирно-експлуатаційний відділ м.Вінниця</t>
  </si>
  <si>
    <t>Служба у справах дітей ОДА</t>
  </si>
  <si>
    <t>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</si>
  <si>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Реконструкція системи водопостачання,  на території Вінницької обласної клінічної лікарні ім. М.І.Пирогова в м.Вінниці по вул.Пирогова 46 (виготовлення ПКД)</t>
  </si>
  <si>
    <t>Реконструкція системи водовіведення на території Вінницької обласної клінічної лікарні ім. М.І.Пирогова в м.Вінниці по вул.Пирогова 46 (виготовлення ПКД)</t>
  </si>
  <si>
    <t>Встановлення теплозберігаючої конструкцій в великогабаритних прорізах фойє II поверху фасадної частини будівлі Вінницької обласної філармонії</t>
  </si>
  <si>
    <t>Реконструкція Центру нефрології та діалізу Вінницької обласної клінічної лікарні ім.М.І.Пирогова в м.Вінниці по вул.Пирогова, 46 (виготовлення ПКД)</t>
  </si>
  <si>
    <t>Реконструкція диспансерно-поліклінічного відділення Вінницького обласного онкологічного диспансеру по вул.Хмельницьке шосе, 84 в м.Вінниці (виготовлення ПКД)</t>
  </si>
  <si>
    <t>Департамент фінансів ОДА</t>
  </si>
  <si>
    <t>Уточнений перелік об’єктів, видатки на які у 2017 році будуть проводитися за рахунок коштів бюджету розвитку</t>
  </si>
  <si>
    <t>Додаток 6
до розпорядження голови 
обласної державної адміністрації</t>
  </si>
  <si>
    <t>-  відділення травматології</t>
  </si>
  <si>
    <t>- відділення абдомінальної хірургії</t>
  </si>
  <si>
    <t>- відділення хірургії судин та кардіохірургії</t>
  </si>
  <si>
    <t>- відділення анестезіології, реанімації та інтенсивної хірургії</t>
  </si>
  <si>
    <t>Закупівля  медичних меблів для хірургічного корпусу Вінницької обласної клінічної лікарні ім. М.Пирогова</t>
  </si>
  <si>
    <t>Обласна лікарня ім.Пирогова, м.Вінниця – будівництво хірургічного корпусу (перша черга)</t>
  </si>
  <si>
    <t xml:space="preserve">Керівник апарату облдержадміністрації      </t>
  </si>
  <si>
    <t xml:space="preserve">    В.БОЙКО</t>
  </si>
  <si>
    <t>- приймальне відділення</t>
  </si>
  <si>
    <t>"КЗ "Погребищенська загальноосвітня школа І-ІІІ ст.№1 Погребищенської районної ради Вінницької області" по вул. Б.Хмельницького, 102, у м.Погребище (перша, друга черга) - реконструкція корпусу №1</t>
  </si>
  <si>
    <t>"Школа, с. Гопчиця, Погребищенського району - будівництво (коригування проектно-кошторисної документації)"</t>
  </si>
  <si>
    <t>Капітальний ремонт приміщень в адмінбудівлі по вул.Соборна, 15-а в м.Вінниці</t>
  </si>
  <si>
    <t>0824/ 110201</t>
  </si>
  <si>
    <t>Бібліотеки </t>
  </si>
  <si>
    <t>0824/ 110202</t>
  </si>
  <si>
    <t>20 квітня 2017 року № 277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</si>
</sst>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#,##0.0000"/>
    <numFmt numFmtId="204" formatCode="#,##0.00000"/>
    <numFmt numFmtId="205" formatCode="#,##0.000000"/>
    <numFmt numFmtId="206" formatCode="#,##0.0"/>
    <numFmt numFmtId="207" formatCode="#,##0.0000000"/>
    <numFmt numFmtId="208" formatCode="0.000"/>
  </numFmts>
  <fonts count="6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color indexed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0">
      <alignment vertical="top"/>
      <protection/>
    </xf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2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02" fontId="4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202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202" fontId="9" fillId="0" borderId="11" xfId="0" applyNumberFormat="1" applyFont="1" applyFill="1" applyBorder="1" applyAlignment="1">
      <alignment horizontal="center" vertical="center" wrapText="1"/>
    </xf>
    <xf numFmtId="202" fontId="7" fillId="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201" fontId="0" fillId="0" borderId="11" xfId="0" applyNumberFormat="1" applyFont="1" applyFill="1" applyBorder="1" applyAlignment="1">
      <alignment horizontal="left" vertical="center" wrapText="1"/>
    </xf>
    <xf numFmtId="204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02" fontId="6" fillId="0" borderId="0" xfId="0" applyNumberFormat="1" applyFont="1" applyFill="1" applyBorder="1" applyAlignment="1">
      <alignment horizontal="center" vertical="center" wrapText="1"/>
    </xf>
    <xf numFmtId="202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204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202" fontId="11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202" fontId="19" fillId="0" borderId="11" xfId="49" applyNumberFormat="1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202" fontId="27" fillId="0" borderId="11" xfId="49" applyNumberFormat="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202" fontId="19" fillId="0" borderId="11" xfId="49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202" fontId="24" fillId="0" borderId="11" xfId="0" applyNumberFormat="1" applyFont="1" applyFill="1" applyBorder="1" applyAlignment="1">
      <alignment horizontal="center" vertical="center" wrapText="1"/>
    </xf>
    <xf numFmtId="208" fontId="24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202" fontId="25" fillId="0" borderId="11" xfId="49" applyNumberFormat="1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202" fontId="28" fillId="0" borderId="11" xfId="49" applyNumberFormat="1" applyFont="1" applyFill="1" applyBorder="1" applyAlignment="1">
      <alignment horizontal="center" vertical="center"/>
      <protection/>
    </xf>
    <xf numFmtId="202" fontId="8" fillId="0" borderId="11" xfId="0" applyNumberFormat="1" applyFont="1" applyFill="1" applyBorder="1" applyAlignment="1">
      <alignment horizontal="center" vertical="center" wrapText="1"/>
    </xf>
    <xf numFmtId="202" fontId="27" fillId="0" borderId="11" xfId="49" applyNumberFormat="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left" vertical="center" wrapText="1"/>
    </xf>
    <xf numFmtId="201" fontId="17" fillId="0" borderId="15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202" fontId="24" fillId="0" borderId="16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202" fontId="18" fillId="0" borderId="11" xfId="0" applyNumberFormat="1" applyFont="1" applyFill="1" applyBorder="1" applyAlignment="1">
      <alignment horizontal="center" vertical="center" wrapText="1"/>
    </xf>
    <xf numFmtId="202" fontId="20" fillId="0" borderId="11" xfId="0" applyNumberFormat="1" applyFont="1" applyFill="1" applyBorder="1" applyAlignment="1">
      <alignment horizontal="center" vertical="center" wrapText="1"/>
    </xf>
    <xf numFmtId="202" fontId="29" fillId="0" borderId="11" xfId="49" applyNumberFormat="1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2" fontId="12" fillId="0" borderId="11" xfId="0" applyNumberFormat="1" applyFont="1" applyFill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49" fontId="25" fillId="0" borderId="13" xfId="0" applyNumberFormat="1" applyFont="1" applyFill="1" applyBorder="1" applyAlignment="1">
      <alignment horizontal="center" vertical="center"/>
    </xf>
    <xf numFmtId="202" fontId="25" fillId="0" borderId="16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left" vertical="center" wrapText="1"/>
    </xf>
    <xf numFmtId="202" fontId="25" fillId="0" borderId="11" xfId="0" applyNumberFormat="1" applyFont="1" applyFill="1" applyBorder="1" applyAlignment="1" applyProtection="1">
      <alignment horizontal="center" vertical="center"/>
      <protection/>
    </xf>
    <xf numFmtId="202" fontId="24" fillId="0" borderId="11" xfId="0" applyNumberFormat="1" applyFont="1" applyFill="1" applyBorder="1" applyAlignment="1">
      <alignment horizontal="center" vertical="center"/>
    </xf>
    <xf numFmtId="202" fontId="24" fillId="0" borderId="12" xfId="0" applyNumberFormat="1" applyFont="1" applyFill="1" applyBorder="1" applyAlignment="1">
      <alignment horizontal="center" vertical="center" wrapText="1"/>
    </xf>
    <xf numFmtId="208" fontId="24" fillId="0" borderId="12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vertical="center" wrapText="1"/>
    </xf>
    <xf numFmtId="202" fontId="29" fillId="0" borderId="11" xfId="49" applyNumberFormat="1" applyFont="1" applyFill="1" applyBorder="1" applyAlignment="1">
      <alignment horizontal="center" vertical="center"/>
      <protection/>
    </xf>
    <xf numFmtId="202" fontId="32" fillId="0" borderId="11" xfId="49" applyNumberFormat="1" applyFont="1" applyFill="1" applyBorder="1" applyAlignment="1">
      <alignment horizontal="center" vertical="center"/>
      <protection/>
    </xf>
    <xf numFmtId="202" fontId="33" fillId="0" borderId="11" xfId="49" applyNumberFormat="1" applyFont="1" applyFill="1" applyBorder="1" applyAlignment="1">
      <alignment horizontal="center" vertical="center"/>
      <protection/>
    </xf>
    <xf numFmtId="202" fontId="31" fillId="0" borderId="11" xfId="49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202" fontId="34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02" fontId="18" fillId="0" borderId="11" xfId="0" applyNumberFormat="1" applyFont="1" applyFill="1" applyBorder="1" applyAlignment="1" applyProtection="1">
      <alignment horizontal="center" vertical="center"/>
      <protection/>
    </xf>
    <xf numFmtId="201" fontId="18" fillId="0" borderId="15" xfId="0" applyNumberFormat="1" applyFont="1" applyFill="1" applyBorder="1" applyAlignment="1">
      <alignment horizontal="left" vertical="center" wrapText="1"/>
    </xf>
    <xf numFmtId="204" fontId="30" fillId="0" borderId="11" xfId="0" applyNumberFormat="1" applyFont="1" applyFill="1" applyBorder="1" applyAlignment="1">
      <alignment horizontal="center" vertical="center" wrapText="1"/>
    </xf>
    <xf numFmtId="204" fontId="18" fillId="0" borderId="11" xfId="0" applyNumberFormat="1" applyFont="1" applyFill="1" applyBorder="1" applyAlignment="1" applyProtection="1">
      <alignment horizontal="center" vertical="center"/>
      <protection/>
    </xf>
    <xf numFmtId="202" fontId="2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9"/>
  <sheetViews>
    <sheetView tabSelected="1" zoomScaleSheetLayoutView="80" zoomScalePageLayoutView="0" workbookViewId="0" topLeftCell="E1">
      <selection activeCell="H111" sqref="H111"/>
    </sheetView>
  </sheetViews>
  <sheetFormatPr defaultColWidth="9.140625" defaultRowHeight="12.75"/>
  <cols>
    <col min="1" max="1" width="12.8515625" style="2" customWidth="1"/>
    <col min="2" max="3" width="10.421875" style="2" customWidth="1"/>
    <col min="4" max="4" width="38.421875" style="2" customWidth="1"/>
    <col min="5" max="5" width="37.421875" style="2" customWidth="1"/>
    <col min="6" max="7" width="15.28125" style="2" customWidth="1"/>
    <col min="8" max="8" width="14.140625" style="2" customWidth="1"/>
    <col min="9" max="9" width="16.57421875" style="2" customWidth="1"/>
    <col min="10" max="10" width="17.00390625" style="2" customWidth="1"/>
    <col min="11" max="11" width="17.421875" style="2" customWidth="1"/>
    <col min="12" max="12" width="9.140625" style="2" customWidth="1"/>
    <col min="13" max="13" width="11.28125" style="2" customWidth="1"/>
    <col min="14" max="16384" width="9.140625" style="2" customWidth="1"/>
  </cols>
  <sheetData>
    <row r="1" spans="1:9" ht="18.75" customHeight="1">
      <c r="A1" s="1"/>
      <c r="B1" s="1"/>
      <c r="C1" s="1"/>
      <c r="D1" s="1"/>
      <c r="E1" s="1"/>
      <c r="F1" s="139" t="s">
        <v>301</v>
      </c>
      <c r="G1" s="139"/>
      <c r="H1" s="139"/>
      <c r="I1" s="139"/>
    </row>
    <row r="2" spans="1:9" ht="39.75" customHeight="1">
      <c r="A2" s="1"/>
      <c r="B2" s="1"/>
      <c r="C2" s="1"/>
      <c r="D2" s="1"/>
      <c r="E2" s="1"/>
      <c r="F2" s="139"/>
      <c r="G2" s="139"/>
      <c r="H2" s="139"/>
      <c r="I2" s="139"/>
    </row>
    <row r="3" spans="1:9" ht="18.75" customHeight="1">
      <c r="A3" s="1"/>
      <c r="B3" s="1"/>
      <c r="C3" s="1"/>
      <c r="D3" s="1"/>
      <c r="E3" s="1"/>
      <c r="F3" s="136" t="s">
        <v>317</v>
      </c>
      <c r="G3" s="136"/>
      <c r="H3" s="136"/>
      <c r="I3" s="136"/>
    </row>
    <row r="4" spans="1:9" ht="15.75">
      <c r="A4" s="1"/>
      <c r="B4" s="1"/>
      <c r="C4" s="1"/>
      <c r="D4" s="1"/>
      <c r="E4" s="49"/>
      <c r="F4" s="1"/>
      <c r="G4" s="1"/>
      <c r="H4" s="1"/>
      <c r="I4" s="1"/>
    </row>
    <row r="5" spans="1:9" ht="42" customHeight="1">
      <c r="A5" s="138" t="s">
        <v>300</v>
      </c>
      <c r="B5" s="138"/>
      <c r="C5" s="138"/>
      <c r="D5" s="138"/>
      <c r="E5" s="138"/>
      <c r="F5" s="138"/>
      <c r="G5" s="138"/>
      <c r="H5" s="138"/>
      <c r="I5" s="138"/>
    </row>
    <row r="6" spans="8:9" ht="16.5" customHeight="1">
      <c r="H6" s="3"/>
      <c r="I6" s="4" t="s">
        <v>6</v>
      </c>
    </row>
    <row r="7" spans="1:9" ht="41.25" customHeight="1">
      <c r="A7" s="131" t="s">
        <v>112</v>
      </c>
      <c r="B7" s="131" t="s">
        <v>113</v>
      </c>
      <c r="C7" s="131" t="s">
        <v>114</v>
      </c>
      <c r="D7" s="50" t="s">
        <v>1</v>
      </c>
      <c r="E7" s="137" t="s">
        <v>36</v>
      </c>
      <c r="F7" s="137" t="s">
        <v>7</v>
      </c>
      <c r="G7" s="137" t="s">
        <v>37</v>
      </c>
      <c r="H7" s="137" t="s">
        <v>38</v>
      </c>
      <c r="I7" s="137" t="s">
        <v>8</v>
      </c>
    </row>
    <row r="8" spans="1:9" ht="61.5" customHeight="1">
      <c r="A8" s="132"/>
      <c r="B8" s="132"/>
      <c r="C8" s="132"/>
      <c r="D8" s="51" t="s">
        <v>2</v>
      </c>
      <c r="E8" s="137"/>
      <c r="F8" s="137"/>
      <c r="G8" s="137"/>
      <c r="H8" s="137"/>
      <c r="I8" s="137"/>
    </row>
    <row r="9" spans="1:9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15.75" customHeight="1" hidden="1">
      <c r="A10" s="34" t="s">
        <v>119</v>
      </c>
      <c r="B10" s="133" t="s">
        <v>137</v>
      </c>
      <c r="C10" s="134"/>
      <c r="D10" s="135"/>
      <c r="E10" s="21"/>
      <c r="F10" s="35"/>
      <c r="G10" s="35"/>
      <c r="H10" s="35"/>
      <c r="I10" s="21">
        <f>I11+I12+I13</f>
        <v>0</v>
      </c>
    </row>
    <row r="11" spans="1:9" ht="90" hidden="1">
      <c r="A11" s="36" t="s">
        <v>115</v>
      </c>
      <c r="B11" s="36" t="s">
        <v>116</v>
      </c>
      <c r="C11" s="36" t="s">
        <v>117</v>
      </c>
      <c r="D11" s="37" t="s">
        <v>118</v>
      </c>
      <c r="E11" s="37" t="s">
        <v>28</v>
      </c>
      <c r="F11" s="7"/>
      <c r="G11" s="7"/>
      <c r="H11" s="7"/>
      <c r="I11" s="38"/>
    </row>
    <row r="12" spans="1:9" ht="83.25" customHeight="1" hidden="1">
      <c r="A12" s="8" t="s">
        <v>3</v>
      </c>
      <c r="B12" s="8" t="s">
        <v>53</v>
      </c>
      <c r="C12" s="8"/>
      <c r="D12" s="9" t="s">
        <v>4</v>
      </c>
      <c r="E12" s="9" t="s">
        <v>5</v>
      </c>
      <c r="F12" s="11"/>
      <c r="G12" s="11"/>
      <c r="H12" s="11"/>
      <c r="I12" s="20"/>
    </row>
    <row r="13" spans="1:9" ht="21" customHeight="1" hidden="1">
      <c r="A13" s="19">
        <v>250404</v>
      </c>
      <c r="B13" s="19"/>
      <c r="C13" s="19"/>
      <c r="D13" s="18" t="s">
        <v>30</v>
      </c>
      <c r="E13" s="10" t="s">
        <v>28</v>
      </c>
      <c r="F13" s="11"/>
      <c r="G13" s="11"/>
      <c r="H13" s="11"/>
      <c r="I13" s="11"/>
    </row>
    <row r="14" spans="1:9" s="13" customFormat="1" ht="15.75" customHeight="1" hidden="1">
      <c r="A14" s="6" t="s">
        <v>31</v>
      </c>
      <c r="B14" s="133" t="s">
        <v>51</v>
      </c>
      <c r="C14" s="134"/>
      <c r="D14" s="135"/>
      <c r="E14" s="12"/>
      <c r="F14" s="7"/>
      <c r="G14" s="7"/>
      <c r="H14" s="7"/>
      <c r="I14" s="25">
        <f>SUM(I15:I26)</f>
        <v>0</v>
      </c>
    </row>
    <row r="15" spans="1:9" ht="87.75" customHeight="1" hidden="1">
      <c r="A15" s="8" t="s">
        <v>9</v>
      </c>
      <c r="B15" s="8" t="s">
        <v>60</v>
      </c>
      <c r="C15" s="8"/>
      <c r="D15" s="10" t="s">
        <v>10</v>
      </c>
      <c r="E15" s="24" t="s">
        <v>81</v>
      </c>
      <c r="F15" s="11"/>
      <c r="G15" s="11"/>
      <c r="H15" s="11"/>
      <c r="I15" s="20"/>
    </row>
    <row r="16" spans="1:9" ht="80.25" customHeight="1" hidden="1">
      <c r="A16" s="8" t="s">
        <v>24</v>
      </c>
      <c r="B16" s="8" t="s">
        <v>60</v>
      </c>
      <c r="C16" s="8"/>
      <c r="D16" s="10" t="s">
        <v>25</v>
      </c>
      <c r="E16" s="24" t="s">
        <v>82</v>
      </c>
      <c r="F16" s="11"/>
      <c r="G16" s="11"/>
      <c r="H16" s="11"/>
      <c r="I16" s="20"/>
    </row>
    <row r="17" spans="1:9" ht="43.5" customHeight="1" hidden="1">
      <c r="A17" s="8" t="s">
        <v>26</v>
      </c>
      <c r="B17" s="8" t="s">
        <v>61</v>
      </c>
      <c r="C17" s="8"/>
      <c r="D17" s="10" t="s">
        <v>27</v>
      </c>
      <c r="E17" s="24" t="s">
        <v>100</v>
      </c>
      <c r="F17" s="11"/>
      <c r="G17" s="11"/>
      <c r="H17" s="11"/>
      <c r="I17" s="20"/>
    </row>
    <row r="18" spans="1:9" ht="372.75" customHeight="1" hidden="1">
      <c r="A18" s="8" t="s">
        <v>11</v>
      </c>
      <c r="B18" s="8" t="s">
        <v>60</v>
      </c>
      <c r="C18" s="8"/>
      <c r="D18" s="10" t="s">
        <v>12</v>
      </c>
      <c r="E18" s="24" t="s">
        <v>101</v>
      </c>
      <c r="F18" s="11"/>
      <c r="G18" s="11"/>
      <c r="H18" s="11"/>
      <c r="I18" s="22"/>
    </row>
    <row r="19" spans="1:9" ht="134.25" customHeight="1" hidden="1">
      <c r="A19" s="8" t="s">
        <v>83</v>
      </c>
      <c r="B19" s="17" t="s">
        <v>60</v>
      </c>
      <c r="C19" s="17"/>
      <c r="D19" s="18" t="s">
        <v>84</v>
      </c>
      <c r="E19" s="24" t="s">
        <v>85</v>
      </c>
      <c r="F19" s="11"/>
      <c r="G19" s="11"/>
      <c r="H19" s="11"/>
      <c r="I19" s="20"/>
    </row>
    <row r="20" spans="1:9" ht="53.25" customHeight="1" hidden="1">
      <c r="A20" s="8" t="s">
        <v>13</v>
      </c>
      <c r="B20" s="8" t="s">
        <v>62</v>
      </c>
      <c r="C20" s="8"/>
      <c r="D20" s="10" t="s">
        <v>14</v>
      </c>
      <c r="E20" s="24" t="s">
        <v>102</v>
      </c>
      <c r="F20" s="11"/>
      <c r="G20" s="11"/>
      <c r="H20" s="11"/>
      <c r="I20" s="20"/>
    </row>
    <row r="21" spans="1:9" ht="30" customHeight="1" hidden="1">
      <c r="A21" s="8" t="s">
        <v>15</v>
      </c>
      <c r="B21" s="8" t="s">
        <v>55</v>
      </c>
      <c r="C21" s="8"/>
      <c r="D21" s="10" t="s">
        <v>16</v>
      </c>
      <c r="E21" s="24" t="s">
        <v>28</v>
      </c>
      <c r="F21" s="11"/>
      <c r="G21" s="11"/>
      <c r="H21" s="11"/>
      <c r="I21" s="20"/>
    </row>
    <row r="22" spans="1:9" ht="81" customHeight="1" hidden="1">
      <c r="A22" s="8" t="s">
        <v>17</v>
      </c>
      <c r="B22" s="8" t="s">
        <v>56</v>
      </c>
      <c r="C22" s="8"/>
      <c r="D22" s="10" t="s">
        <v>18</v>
      </c>
      <c r="E22" s="24" t="s">
        <v>28</v>
      </c>
      <c r="F22" s="11"/>
      <c r="G22" s="11"/>
      <c r="H22" s="11"/>
      <c r="I22" s="20"/>
    </row>
    <row r="23" spans="1:9" ht="65.25" customHeight="1" hidden="1">
      <c r="A23" s="8" t="s">
        <v>19</v>
      </c>
      <c r="B23" s="8" t="s">
        <v>63</v>
      </c>
      <c r="C23" s="8"/>
      <c r="D23" s="10" t="s">
        <v>20</v>
      </c>
      <c r="E23" s="24" t="s">
        <v>103</v>
      </c>
      <c r="F23" s="11"/>
      <c r="G23" s="11"/>
      <c r="H23" s="11"/>
      <c r="I23" s="20"/>
    </row>
    <row r="24" spans="1:9" ht="21" customHeight="1" hidden="1">
      <c r="A24" s="8" t="s">
        <v>21</v>
      </c>
      <c r="B24" s="8" t="s">
        <v>63</v>
      </c>
      <c r="C24" s="8"/>
      <c r="D24" s="10" t="s">
        <v>22</v>
      </c>
      <c r="E24" s="24" t="s">
        <v>28</v>
      </c>
      <c r="F24" s="11"/>
      <c r="G24" s="11"/>
      <c r="H24" s="11"/>
      <c r="I24" s="20"/>
    </row>
    <row r="25" spans="1:9" ht="33" customHeight="1" hidden="1">
      <c r="A25" s="8">
        <v>110204</v>
      </c>
      <c r="B25" s="8" t="s">
        <v>64</v>
      </c>
      <c r="C25" s="8"/>
      <c r="D25" s="10" t="s">
        <v>23</v>
      </c>
      <c r="E25" s="24" t="s">
        <v>104</v>
      </c>
      <c r="F25" s="11"/>
      <c r="G25" s="11"/>
      <c r="H25" s="11"/>
      <c r="I25" s="20"/>
    </row>
    <row r="26" spans="1:9" ht="255" customHeight="1" hidden="1">
      <c r="A26" s="8" t="s">
        <v>34</v>
      </c>
      <c r="B26" s="8" t="s">
        <v>58</v>
      </c>
      <c r="C26" s="8"/>
      <c r="D26" s="18" t="s">
        <v>35</v>
      </c>
      <c r="E26" s="24" t="s">
        <v>110</v>
      </c>
      <c r="F26" s="11"/>
      <c r="G26" s="11"/>
      <c r="H26" s="11"/>
      <c r="I26" s="20"/>
    </row>
    <row r="27" spans="1:9" ht="30" customHeight="1" hidden="1">
      <c r="A27" s="15" t="s">
        <v>86</v>
      </c>
      <c r="B27" s="133" t="s">
        <v>87</v>
      </c>
      <c r="C27" s="134"/>
      <c r="D27" s="135"/>
      <c r="E27" s="24"/>
      <c r="F27" s="11"/>
      <c r="G27" s="11"/>
      <c r="H27" s="11"/>
      <c r="I27" s="21">
        <f>I28+I29+I30+I31+I32+I33+I34+I35+I36+I37</f>
        <v>0</v>
      </c>
    </row>
    <row r="28" spans="1:9" ht="92.25" customHeight="1" hidden="1">
      <c r="A28" s="17" t="s">
        <v>76</v>
      </c>
      <c r="B28" s="17" t="s">
        <v>66</v>
      </c>
      <c r="C28" s="17"/>
      <c r="D28" s="18" t="s">
        <v>0</v>
      </c>
      <c r="E28" s="24" t="s">
        <v>105</v>
      </c>
      <c r="F28" s="11"/>
      <c r="G28" s="11"/>
      <c r="H28" s="11"/>
      <c r="I28" s="20"/>
    </row>
    <row r="29" spans="1:9" ht="91.5" customHeight="1" hidden="1">
      <c r="A29" s="17">
        <v>130104</v>
      </c>
      <c r="B29" s="17" t="s">
        <v>66</v>
      </c>
      <c r="C29" s="17"/>
      <c r="D29" s="18" t="s">
        <v>88</v>
      </c>
      <c r="E29" s="24" t="s">
        <v>89</v>
      </c>
      <c r="F29" s="11"/>
      <c r="G29" s="11"/>
      <c r="H29" s="11"/>
      <c r="I29" s="20"/>
    </row>
    <row r="30" spans="1:9" ht="133.5" customHeight="1" hidden="1">
      <c r="A30" s="17">
        <v>130105</v>
      </c>
      <c r="B30" s="17" t="s">
        <v>66</v>
      </c>
      <c r="C30" s="17"/>
      <c r="D30" s="18" t="s">
        <v>90</v>
      </c>
      <c r="E30" s="24" t="s">
        <v>91</v>
      </c>
      <c r="F30" s="11"/>
      <c r="G30" s="11"/>
      <c r="H30" s="11"/>
      <c r="I30" s="20"/>
    </row>
    <row r="31" spans="1:9" ht="61.5" customHeight="1" hidden="1">
      <c r="A31" s="17" t="s">
        <v>77</v>
      </c>
      <c r="B31" s="17" t="s">
        <v>66</v>
      </c>
      <c r="C31" s="17"/>
      <c r="D31" s="18" t="s">
        <v>78</v>
      </c>
      <c r="E31" s="24" t="s">
        <v>106</v>
      </c>
      <c r="F31" s="11"/>
      <c r="G31" s="11"/>
      <c r="H31" s="11"/>
      <c r="I31" s="20"/>
    </row>
    <row r="32" spans="1:9" ht="315" customHeight="1" hidden="1">
      <c r="A32" s="17">
        <v>130107</v>
      </c>
      <c r="B32" s="17" t="s">
        <v>66</v>
      </c>
      <c r="C32" s="17"/>
      <c r="D32" s="18" t="s">
        <v>50</v>
      </c>
      <c r="E32" s="24" t="s">
        <v>109</v>
      </c>
      <c r="F32" s="11"/>
      <c r="G32" s="11"/>
      <c r="H32" s="11"/>
      <c r="I32" s="20"/>
    </row>
    <row r="33" spans="1:9" ht="77.25" customHeight="1" hidden="1">
      <c r="A33" s="17">
        <v>130110</v>
      </c>
      <c r="B33" s="17" t="s">
        <v>66</v>
      </c>
      <c r="C33" s="17"/>
      <c r="D33" s="18" t="s">
        <v>92</v>
      </c>
      <c r="E33" s="24" t="s">
        <v>107</v>
      </c>
      <c r="F33" s="11"/>
      <c r="G33" s="11"/>
      <c r="H33" s="11"/>
      <c r="I33" s="20"/>
    </row>
    <row r="34" spans="1:9" ht="198.75" customHeight="1" hidden="1">
      <c r="A34" s="17" t="s">
        <v>74</v>
      </c>
      <c r="B34" s="17" t="s">
        <v>66</v>
      </c>
      <c r="C34" s="17"/>
      <c r="D34" s="18" t="s">
        <v>75</v>
      </c>
      <c r="E34" s="24" t="s">
        <v>96</v>
      </c>
      <c r="F34" s="11"/>
      <c r="G34" s="11"/>
      <c r="H34" s="11"/>
      <c r="I34" s="20"/>
    </row>
    <row r="35" spans="1:9" ht="63" customHeight="1" hidden="1">
      <c r="A35" s="17" t="s">
        <v>93</v>
      </c>
      <c r="B35" s="17" t="s">
        <v>66</v>
      </c>
      <c r="C35" s="17"/>
      <c r="D35" s="18" t="s">
        <v>94</v>
      </c>
      <c r="E35" s="24" t="s">
        <v>97</v>
      </c>
      <c r="F35" s="11"/>
      <c r="G35" s="11"/>
      <c r="H35" s="11"/>
      <c r="I35" s="20"/>
    </row>
    <row r="36" spans="1:9" ht="133.5" customHeight="1" hidden="1">
      <c r="A36" s="17">
        <v>130203</v>
      </c>
      <c r="B36" s="17" t="s">
        <v>66</v>
      </c>
      <c r="C36" s="17"/>
      <c r="D36" s="18" t="s">
        <v>95</v>
      </c>
      <c r="E36" s="24" t="s">
        <v>98</v>
      </c>
      <c r="F36" s="11"/>
      <c r="G36" s="11"/>
      <c r="H36" s="11"/>
      <c r="I36" s="20"/>
    </row>
    <row r="37" spans="1:9" ht="211.5" customHeight="1" hidden="1">
      <c r="A37" s="17">
        <v>130205</v>
      </c>
      <c r="B37" s="17" t="s">
        <v>66</v>
      </c>
      <c r="C37" s="17"/>
      <c r="D37" s="18" t="s">
        <v>79</v>
      </c>
      <c r="E37" s="24" t="s">
        <v>99</v>
      </c>
      <c r="F37" s="11"/>
      <c r="G37" s="11"/>
      <c r="H37" s="11"/>
      <c r="I37" s="20"/>
    </row>
    <row r="38" spans="1:9" ht="15.75" hidden="1">
      <c r="A38" s="39">
        <v>1000000</v>
      </c>
      <c r="B38" s="119" t="s">
        <v>185</v>
      </c>
      <c r="C38" s="130"/>
      <c r="D38" s="120"/>
      <c r="E38" s="24"/>
      <c r="F38" s="11"/>
      <c r="G38" s="11"/>
      <c r="H38" s="11"/>
      <c r="I38" s="56">
        <f>I39</f>
        <v>11474</v>
      </c>
    </row>
    <row r="39" spans="1:9" ht="15.75" hidden="1">
      <c r="A39" s="57">
        <v>1010000</v>
      </c>
      <c r="B39" s="116" t="s">
        <v>185</v>
      </c>
      <c r="C39" s="117"/>
      <c r="D39" s="118"/>
      <c r="E39" s="24"/>
      <c r="F39" s="11"/>
      <c r="G39" s="11"/>
      <c r="H39" s="11"/>
      <c r="I39" s="58">
        <f>I40</f>
        <v>11474</v>
      </c>
    </row>
    <row r="40" spans="1:9" ht="15.75" hidden="1">
      <c r="A40" s="39">
        <v>1011000</v>
      </c>
      <c r="B40" s="39">
        <v>1000</v>
      </c>
      <c r="C40" s="119" t="s">
        <v>186</v>
      </c>
      <c r="D40" s="120"/>
      <c r="E40" s="24"/>
      <c r="F40" s="11"/>
      <c r="G40" s="11"/>
      <c r="H40" s="11"/>
      <c r="I40" s="56">
        <f>I41+I42+I43+I44+I45+I46</f>
        <v>11474</v>
      </c>
    </row>
    <row r="41" spans="1:9" ht="90" hidden="1">
      <c r="A41" s="40">
        <v>1011070</v>
      </c>
      <c r="B41" s="40">
        <v>1070</v>
      </c>
      <c r="C41" s="36" t="s">
        <v>187</v>
      </c>
      <c r="D41" s="37" t="s">
        <v>188</v>
      </c>
      <c r="E41" s="37" t="s">
        <v>28</v>
      </c>
      <c r="F41" s="11"/>
      <c r="G41" s="11"/>
      <c r="H41" s="11"/>
      <c r="I41" s="38">
        <v>2280</v>
      </c>
    </row>
    <row r="42" spans="1:9" ht="105" customHeight="1" hidden="1">
      <c r="A42" s="40">
        <v>1011080</v>
      </c>
      <c r="B42" s="40">
        <v>1080</v>
      </c>
      <c r="C42" s="36" t="s">
        <v>189</v>
      </c>
      <c r="D42" s="37" t="s">
        <v>190</v>
      </c>
      <c r="E42" s="37" t="s">
        <v>28</v>
      </c>
      <c r="F42" s="11"/>
      <c r="G42" s="11"/>
      <c r="H42" s="11"/>
      <c r="I42" s="38">
        <v>2130</v>
      </c>
    </row>
    <row r="43" spans="1:9" ht="45" hidden="1">
      <c r="A43" s="40">
        <v>1011090</v>
      </c>
      <c r="B43" s="40">
        <v>1090</v>
      </c>
      <c r="C43" s="36" t="s">
        <v>191</v>
      </c>
      <c r="D43" s="37" t="s">
        <v>192</v>
      </c>
      <c r="E43" s="37" t="s">
        <v>28</v>
      </c>
      <c r="F43" s="11"/>
      <c r="G43" s="11"/>
      <c r="H43" s="11"/>
      <c r="I43" s="38">
        <v>900</v>
      </c>
    </row>
    <row r="44" spans="1:9" ht="30" hidden="1">
      <c r="A44" s="40">
        <v>1011120</v>
      </c>
      <c r="B44" s="40">
        <v>1120</v>
      </c>
      <c r="C44" s="36" t="s">
        <v>193</v>
      </c>
      <c r="D44" s="37" t="s">
        <v>194</v>
      </c>
      <c r="E44" s="37" t="s">
        <v>28</v>
      </c>
      <c r="F44" s="11"/>
      <c r="G44" s="11"/>
      <c r="H44" s="11"/>
      <c r="I44" s="38">
        <v>1100</v>
      </c>
    </row>
    <row r="45" spans="1:9" ht="75" hidden="1">
      <c r="A45" s="40">
        <v>1011140</v>
      </c>
      <c r="B45" s="40">
        <v>1140</v>
      </c>
      <c r="C45" s="36" t="s">
        <v>195</v>
      </c>
      <c r="D45" s="37" t="s">
        <v>196</v>
      </c>
      <c r="E45" s="37" t="s">
        <v>28</v>
      </c>
      <c r="F45" s="11"/>
      <c r="G45" s="11"/>
      <c r="H45" s="11"/>
      <c r="I45" s="38">
        <v>628</v>
      </c>
    </row>
    <row r="46" spans="1:9" ht="24.75" customHeight="1" hidden="1">
      <c r="A46" s="40">
        <v>1011220</v>
      </c>
      <c r="B46" s="40">
        <v>1220</v>
      </c>
      <c r="C46" s="36" t="s">
        <v>197</v>
      </c>
      <c r="D46" s="37" t="s">
        <v>198</v>
      </c>
      <c r="E46" s="37" t="s">
        <v>28</v>
      </c>
      <c r="F46" s="11"/>
      <c r="G46" s="11"/>
      <c r="H46" s="11"/>
      <c r="I46" s="38">
        <v>4436</v>
      </c>
    </row>
    <row r="47" spans="1:9" ht="15.75" hidden="1">
      <c r="A47" s="39" t="s">
        <v>247</v>
      </c>
      <c r="B47" s="119" t="s">
        <v>248</v>
      </c>
      <c r="C47" s="130"/>
      <c r="D47" s="120"/>
      <c r="E47" s="44"/>
      <c r="F47" s="11"/>
      <c r="G47" s="11"/>
      <c r="H47" s="11"/>
      <c r="I47" s="56">
        <f>I48</f>
        <v>4330</v>
      </c>
    </row>
    <row r="48" spans="1:9" ht="15.75" hidden="1">
      <c r="A48" s="57" t="s">
        <v>249</v>
      </c>
      <c r="B48" s="116" t="s">
        <v>248</v>
      </c>
      <c r="C48" s="117"/>
      <c r="D48" s="118"/>
      <c r="E48" s="44"/>
      <c r="F48" s="11"/>
      <c r="G48" s="11"/>
      <c r="H48" s="11"/>
      <c r="I48" s="58">
        <f>I49</f>
        <v>4330</v>
      </c>
    </row>
    <row r="49" spans="1:9" ht="15.75" hidden="1">
      <c r="A49" s="39">
        <v>1315000</v>
      </c>
      <c r="B49" s="39">
        <v>5000</v>
      </c>
      <c r="C49" s="119" t="s">
        <v>250</v>
      </c>
      <c r="D49" s="120"/>
      <c r="E49" s="44"/>
      <c r="F49" s="11"/>
      <c r="G49" s="11"/>
      <c r="H49" s="11"/>
      <c r="I49" s="56">
        <f>I53+I56+I60</f>
        <v>4330</v>
      </c>
    </row>
    <row r="50" spans="1:9" ht="15.75" hidden="1">
      <c r="A50" s="39">
        <v>1315010</v>
      </c>
      <c r="B50" s="39">
        <v>5010</v>
      </c>
      <c r="C50" s="119" t="s">
        <v>251</v>
      </c>
      <c r="D50" s="120"/>
      <c r="E50" s="44"/>
      <c r="F50" s="11"/>
      <c r="G50" s="11"/>
      <c r="H50" s="11"/>
      <c r="I50" s="43">
        <v>0</v>
      </c>
    </row>
    <row r="51" spans="1:9" ht="45" hidden="1">
      <c r="A51" s="40">
        <v>1315011</v>
      </c>
      <c r="B51" s="40">
        <v>5011</v>
      </c>
      <c r="C51" s="36" t="s">
        <v>252</v>
      </c>
      <c r="D51" s="37" t="s">
        <v>253</v>
      </c>
      <c r="E51" s="44"/>
      <c r="F51" s="11"/>
      <c r="G51" s="11"/>
      <c r="H51" s="11"/>
      <c r="I51" s="38"/>
    </row>
    <row r="52" spans="1:9" ht="45" hidden="1">
      <c r="A52" s="40">
        <v>1315012</v>
      </c>
      <c r="B52" s="40">
        <v>5012</v>
      </c>
      <c r="C52" s="36" t="s">
        <v>254</v>
      </c>
      <c r="D52" s="37" t="s">
        <v>255</v>
      </c>
      <c r="E52" s="44"/>
      <c r="F52" s="11"/>
      <c r="G52" s="11"/>
      <c r="H52" s="11"/>
      <c r="I52" s="38"/>
    </row>
    <row r="53" spans="1:9" ht="15.75" hidden="1">
      <c r="A53" s="39">
        <v>1315020</v>
      </c>
      <c r="B53" s="39">
        <v>5020</v>
      </c>
      <c r="C53" s="119" t="s">
        <v>256</v>
      </c>
      <c r="D53" s="120"/>
      <c r="E53" s="44"/>
      <c r="F53" s="11"/>
      <c r="G53" s="11"/>
      <c r="H53" s="11"/>
      <c r="I53" s="43">
        <f>I54</f>
        <v>1000</v>
      </c>
    </row>
    <row r="54" spans="1:9" ht="30" hidden="1">
      <c r="A54" s="40">
        <v>1315021</v>
      </c>
      <c r="B54" s="40">
        <v>5021</v>
      </c>
      <c r="C54" s="36" t="s">
        <v>257</v>
      </c>
      <c r="D54" s="37" t="s">
        <v>258</v>
      </c>
      <c r="E54" s="37" t="s">
        <v>28</v>
      </c>
      <c r="F54" s="11"/>
      <c r="G54" s="11"/>
      <c r="H54" s="11"/>
      <c r="I54" s="38">
        <v>1000</v>
      </c>
    </row>
    <row r="55" spans="1:9" ht="45" hidden="1">
      <c r="A55" s="40" t="s">
        <v>259</v>
      </c>
      <c r="B55" s="40">
        <v>5022</v>
      </c>
      <c r="C55" s="36" t="s">
        <v>260</v>
      </c>
      <c r="D55" s="37" t="s">
        <v>261</v>
      </c>
      <c r="E55" s="44"/>
      <c r="F55" s="11"/>
      <c r="G55" s="11"/>
      <c r="H55" s="11"/>
      <c r="I55" s="38"/>
    </row>
    <row r="56" spans="1:9" ht="28.5" customHeight="1" hidden="1">
      <c r="A56" s="39">
        <v>1315030</v>
      </c>
      <c r="B56" s="39">
        <v>5030</v>
      </c>
      <c r="C56" s="119" t="s">
        <v>262</v>
      </c>
      <c r="D56" s="120"/>
      <c r="E56" s="44"/>
      <c r="F56" s="11"/>
      <c r="G56" s="11"/>
      <c r="H56" s="11"/>
      <c r="I56" s="43">
        <f>I57+I59</f>
        <v>2130</v>
      </c>
    </row>
    <row r="57" spans="1:9" ht="45" hidden="1">
      <c r="A57" s="40">
        <v>1315031</v>
      </c>
      <c r="B57" s="40">
        <v>5031</v>
      </c>
      <c r="C57" s="36" t="s">
        <v>263</v>
      </c>
      <c r="D57" s="37" t="s">
        <v>264</v>
      </c>
      <c r="E57" s="37" t="s">
        <v>28</v>
      </c>
      <c r="F57" s="11"/>
      <c r="G57" s="11"/>
      <c r="H57" s="11"/>
      <c r="I57" s="38">
        <v>1030</v>
      </c>
    </row>
    <row r="58" spans="1:9" ht="45" hidden="1">
      <c r="A58" s="40">
        <v>1315032</v>
      </c>
      <c r="B58" s="40">
        <v>5032</v>
      </c>
      <c r="C58" s="36" t="s">
        <v>265</v>
      </c>
      <c r="D58" s="37" t="s">
        <v>266</v>
      </c>
      <c r="E58" s="37" t="s">
        <v>28</v>
      </c>
      <c r="F58" s="11"/>
      <c r="G58" s="11"/>
      <c r="H58" s="11"/>
      <c r="I58" s="38"/>
    </row>
    <row r="59" spans="1:9" ht="45" hidden="1">
      <c r="A59" s="40">
        <v>1315033</v>
      </c>
      <c r="B59" s="40">
        <v>5033</v>
      </c>
      <c r="C59" s="36" t="s">
        <v>267</v>
      </c>
      <c r="D59" s="37" t="s">
        <v>268</v>
      </c>
      <c r="E59" s="37" t="s">
        <v>28</v>
      </c>
      <c r="F59" s="11"/>
      <c r="G59" s="11"/>
      <c r="H59" s="11"/>
      <c r="I59" s="38">
        <v>1100</v>
      </c>
    </row>
    <row r="60" spans="1:9" ht="29.25" customHeight="1" hidden="1">
      <c r="A60" s="39">
        <v>1315040</v>
      </c>
      <c r="B60" s="39">
        <v>5040</v>
      </c>
      <c r="C60" s="119" t="s">
        <v>269</v>
      </c>
      <c r="D60" s="120"/>
      <c r="E60" s="44"/>
      <c r="F60" s="11"/>
      <c r="G60" s="11"/>
      <c r="H60" s="11"/>
      <c r="I60" s="43">
        <f>I62</f>
        <v>1200</v>
      </c>
    </row>
    <row r="61" spans="1:9" ht="30" hidden="1">
      <c r="A61" s="40">
        <v>1315041</v>
      </c>
      <c r="B61" s="40">
        <v>5041</v>
      </c>
      <c r="C61" s="36" t="s">
        <v>270</v>
      </c>
      <c r="D61" s="37" t="s">
        <v>271</v>
      </c>
      <c r="E61" s="44"/>
      <c r="F61" s="11"/>
      <c r="G61" s="11"/>
      <c r="H61" s="11"/>
      <c r="I61" s="38"/>
    </row>
    <row r="62" spans="1:9" ht="45" hidden="1">
      <c r="A62" s="40">
        <v>1315042</v>
      </c>
      <c r="B62" s="40">
        <v>5042</v>
      </c>
      <c r="C62" s="36" t="s">
        <v>272</v>
      </c>
      <c r="D62" s="37" t="s">
        <v>273</v>
      </c>
      <c r="E62" s="37" t="s">
        <v>28</v>
      </c>
      <c r="F62" s="11"/>
      <c r="G62" s="11"/>
      <c r="H62" s="11"/>
      <c r="I62" s="38">
        <v>1200</v>
      </c>
    </row>
    <row r="63" spans="1:9" ht="15.75" hidden="1">
      <c r="A63" s="39"/>
      <c r="B63" s="45"/>
      <c r="C63" s="46"/>
      <c r="D63" s="47"/>
      <c r="E63" s="44"/>
      <c r="F63" s="11"/>
      <c r="G63" s="11"/>
      <c r="H63" s="11"/>
      <c r="I63" s="48"/>
    </row>
    <row r="64" spans="1:9" ht="15.75" hidden="1">
      <c r="A64" s="39"/>
      <c r="B64" s="45"/>
      <c r="C64" s="46"/>
      <c r="D64" s="47"/>
      <c r="E64" s="44"/>
      <c r="F64" s="11"/>
      <c r="G64" s="11"/>
      <c r="H64" s="11"/>
      <c r="I64" s="48"/>
    </row>
    <row r="65" spans="1:9" ht="15.75" hidden="1">
      <c r="A65" s="39"/>
      <c r="B65" s="45"/>
      <c r="C65" s="46"/>
      <c r="D65" s="47"/>
      <c r="E65" s="44"/>
      <c r="F65" s="11"/>
      <c r="G65" s="11"/>
      <c r="H65" s="11"/>
      <c r="I65" s="48"/>
    </row>
    <row r="66" spans="1:9" ht="15.75" hidden="1">
      <c r="A66" s="39"/>
      <c r="B66" s="45"/>
      <c r="C66" s="46"/>
      <c r="D66" s="47"/>
      <c r="E66" s="44"/>
      <c r="F66" s="11"/>
      <c r="G66" s="11"/>
      <c r="H66" s="11"/>
      <c r="I66" s="48"/>
    </row>
    <row r="67" spans="1:9" ht="15.75" hidden="1">
      <c r="A67" s="39"/>
      <c r="B67" s="45"/>
      <c r="C67" s="46"/>
      <c r="D67" s="47"/>
      <c r="E67" s="44"/>
      <c r="F67" s="11"/>
      <c r="G67" s="11"/>
      <c r="H67" s="11"/>
      <c r="I67" s="48"/>
    </row>
    <row r="68" spans="1:9" ht="15.75" hidden="1">
      <c r="A68" s="39"/>
      <c r="B68" s="45"/>
      <c r="C68" s="46"/>
      <c r="D68" s="47"/>
      <c r="E68" s="44"/>
      <c r="F68" s="11"/>
      <c r="G68" s="11"/>
      <c r="H68" s="11"/>
      <c r="I68" s="48"/>
    </row>
    <row r="69" spans="1:9" ht="15.75" hidden="1">
      <c r="A69" s="39"/>
      <c r="B69" s="45"/>
      <c r="C69" s="46"/>
      <c r="D69" s="47"/>
      <c r="E69" s="44"/>
      <c r="F69" s="11"/>
      <c r="G69" s="11"/>
      <c r="H69" s="11"/>
      <c r="I69" s="48"/>
    </row>
    <row r="70" spans="1:9" ht="15.75" hidden="1">
      <c r="A70" s="39"/>
      <c r="B70" s="45"/>
      <c r="C70" s="46"/>
      <c r="D70" s="47"/>
      <c r="E70" s="44"/>
      <c r="F70" s="11"/>
      <c r="G70" s="11"/>
      <c r="H70" s="11"/>
      <c r="I70" s="48"/>
    </row>
    <row r="71" spans="1:9" ht="15.75" hidden="1">
      <c r="A71" s="39"/>
      <c r="B71" s="45"/>
      <c r="C71" s="46"/>
      <c r="D71" s="47"/>
      <c r="E71" s="44"/>
      <c r="F71" s="11"/>
      <c r="G71" s="11"/>
      <c r="H71" s="11"/>
      <c r="I71" s="48"/>
    </row>
    <row r="72" spans="1:9" ht="15.75" hidden="1">
      <c r="A72" s="39"/>
      <c r="B72" s="45"/>
      <c r="C72" s="46"/>
      <c r="D72" s="47"/>
      <c r="E72" s="44"/>
      <c r="F72" s="11"/>
      <c r="G72" s="11"/>
      <c r="H72" s="11"/>
      <c r="I72" s="48"/>
    </row>
    <row r="73" spans="1:9" ht="15.75" hidden="1">
      <c r="A73" s="39"/>
      <c r="B73" s="45"/>
      <c r="C73" s="46"/>
      <c r="D73" s="47"/>
      <c r="E73" s="44"/>
      <c r="F73" s="11"/>
      <c r="G73" s="11"/>
      <c r="H73" s="11"/>
      <c r="I73" s="48"/>
    </row>
    <row r="74" spans="1:9" ht="15.75" hidden="1">
      <c r="A74" s="39"/>
      <c r="B74" s="45"/>
      <c r="C74" s="46"/>
      <c r="D74" s="47"/>
      <c r="E74" s="44"/>
      <c r="F74" s="11"/>
      <c r="G74" s="11"/>
      <c r="H74" s="11"/>
      <c r="I74" s="48"/>
    </row>
    <row r="75" spans="1:9" ht="15.75" hidden="1">
      <c r="A75" s="39"/>
      <c r="B75" s="45"/>
      <c r="C75" s="46"/>
      <c r="D75" s="47"/>
      <c r="E75" s="44"/>
      <c r="F75" s="11"/>
      <c r="G75" s="11"/>
      <c r="H75" s="11"/>
      <c r="I75" s="48"/>
    </row>
    <row r="76" spans="1:9" ht="15.75" hidden="1">
      <c r="A76" s="39"/>
      <c r="B76" s="45"/>
      <c r="C76" s="46"/>
      <c r="D76" s="47"/>
      <c r="E76" s="44"/>
      <c r="F76" s="11"/>
      <c r="G76" s="11"/>
      <c r="H76" s="11"/>
      <c r="I76" s="48"/>
    </row>
    <row r="77" spans="1:9" ht="15.75" hidden="1">
      <c r="A77" s="39"/>
      <c r="B77" s="45"/>
      <c r="C77" s="46"/>
      <c r="D77" s="47"/>
      <c r="E77" s="44"/>
      <c r="F77" s="11"/>
      <c r="G77" s="11"/>
      <c r="H77" s="11"/>
      <c r="I77" s="48"/>
    </row>
    <row r="78" spans="1:9" ht="15.75" hidden="1">
      <c r="A78" s="39"/>
      <c r="B78" s="45"/>
      <c r="C78" s="46"/>
      <c r="D78" s="47"/>
      <c r="E78" s="44"/>
      <c r="F78" s="11"/>
      <c r="G78" s="11"/>
      <c r="H78" s="11"/>
      <c r="I78" s="48"/>
    </row>
    <row r="79" spans="1:9" ht="15.75" hidden="1">
      <c r="A79" s="39"/>
      <c r="B79" s="45"/>
      <c r="C79" s="46"/>
      <c r="D79" s="47"/>
      <c r="E79" s="44"/>
      <c r="F79" s="11"/>
      <c r="G79" s="11"/>
      <c r="H79" s="11"/>
      <c r="I79" s="48"/>
    </row>
    <row r="80" spans="1:9" ht="15.75" hidden="1">
      <c r="A80" s="39"/>
      <c r="B80" s="45"/>
      <c r="C80" s="46"/>
      <c r="D80" s="47"/>
      <c r="E80" s="44"/>
      <c r="F80" s="11"/>
      <c r="G80" s="11"/>
      <c r="H80" s="11"/>
      <c r="I80" s="48"/>
    </row>
    <row r="81" spans="1:9" ht="15.75" hidden="1">
      <c r="A81" s="39"/>
      <c r="B81" s="45"/>
      <c r="C81" s="46"/>
      <c r="D81" s="47"/>
      <c r="E81" s="44"/>
      <c r="F81" s="11"/>
      <c r="G81" s="11"/>
      <c r="H81" s="11"/>
      <c r="I81" s="48"/>
    </row>
    <row r="82" spans="1:9" ht="15.75" customHeight="1" hidden="1">
      <c r="A82" s="39">
        <v>1400000</v>
      </c>
      <c r="B82" s="119" t="s">
        <v>136</v>
      </c>
      <c r="C82" s="130"/>
      <c r="D82" s="120"/>
      <c r="E82" s="24"/>
      <c r="F82" s="11"/>
      <c r="G82" s="11"/>
      <c r="H82" s="11"/>
      <c r="I82" s="92">
        <f>I83</f>
        <v>22865</v>
      </c>
    </row>
    <row r="83" spans="1:9" ht="15.75" customHeight="1" hidden="1">
      <c r="A83" s="57">
        <v>1410000</v>
      </c>
      <c r="B83" s="116" t="s">
        <v>136</v>
      </c>
      <c r="C83" s="117"/>
      <c r="D83" s="118"/>
      <c r="E83" s="24"/>
      <c r="F83" s="11"/>
      <c r="G83" s="11"/>
      <c r="H83" s="11"/>
      <c r="I83" s="93">
        <f>I87</f>
        <v>22865</v>
      </c>
    </row>
    <row r="84" spans="1:9" ht="15.75" hidden="1">
      <c r="A84" s="39">
        <v>1411000</v>
      </c>
      <c r="B84" s="39">
        <v>1000</v>
      </c>
      <c r="C84" s="119" t="s">
        <v>186</v>
      </c>
      <c r="D84" s="120"/>
      <c r="E84" s="24"/>
      <c r="F84" s="11"/>
      <c r="G84" s="11"/>
      <c r="H84" s="11"/>
      <c r="I84" s="56"/>
    </row>
    <row r="85" spans="1:9" ht="45" hidden="1">
      <c r="A85" s="39">
        <v>1411120</v>
      </c>
      <c r="B85" s="40" t="s">
        <v>199</v>
      </c>
      <c r="C85" s="36" t="s">
        <v>193</v>
      </c>
      <c r="D85" s="41" t="s">
        <v>200</v>
      </c>
      <c r="E85" s="37"/>
      <c r="F85" s="11"/>
      <c r="G85" s="11"/>
      <c r="H85" s="11"/>
      <c r="I85" s="38"/>
    </row>
    <row r="86" spans="1:9" s="13" customFormat="1" ht="35.25" customHeight="1" hidden="1">
      <c r="A86" s="39">
        <v>1411140</v>
      </c>
      <c r="B86" s="40" t="s">
        <v>201</v>
      </c>
      <c r="C86" s="36" t="s">
        <v>195</v>
      </c>
      <c r="D86" s="41" t="s">
        <v>202</v>
      </c>
      <c r="E86" s="37"/>
      <c r="F86" s="11"/>
      <c r="G86" s="11"/>
      <c r="H86" s="11"/>
      <c r="I86" s="38"/>
    </row>
    <row r="87" spans="1:9" s="13" customFormat="1" ht="16.5" customHeight="1" hidden="1">
      <c r="A87" s="39">
        <v>1412000</v>
      </c>
      <c r="B87" s="39">
        <v>2000</v>
      </c>
      <c r="C87" s="119" t="s">
        <v>274</v>
      </c>
      <c r="D87" s="120" t="s">
        <v>203</v>
      </c>
      <c r="E87" s="24"/>
      <c r="F87" s="11"/>
      <c r="G87" s="11"/>
      <c r="H87" s="11"/>
      <c r="I87" s="92">
        <f>I88+I89+I90+I91+I92+I93+I94</f>
        <v>22865</v>
      </c>
    </row>
    <row r="88" spans="1:9" s="13" customFormat="1" ht="28.5" customHeight="1" hidden="1">
      <c r="A88" s="40">
        <v>1412010</v>
      </c>
      <c r="B88" s="40" t="s">
        <v>204</v>
      </c>
      <c r="C88" s="36" t="s">
        <v>205</v>
      </c>
      <c r="D88" s="37" t="s">
        <v>206</v>
      </c>
      <c r="E88" s="37" t="s">
        <v>28</v>
      </c>
      <c r="F88" s="11"/>
      <c r="G88" s="11"/>
      <c r="H88" s="11"/>
      <c r="I88" s="94">
        <v>5404</v>
      </c>
    </row>
    <row r="89" spans="1:9" s="13" customFormat="1" ht="30" hidden="1">
      <c r="A89" s="40">
        <v>1412030</v>
      </c>
      <c r="B89" s="40" t="s">
        <v>207</v>
      </c>
      <c r="C89" s="36" t="s">
        <v>208</v>
      </c>
      <c r="D89" s="37" t="s">
        <v>209</v>
      </c>
      <c r="E89" s="37" t="s">
        <v>28</v>
      </c>
      <c r="F89" s="11"/>
      <c r="G89" s="11"/>
      <c r="H89" s="11"/>
      <c r="I89" s="38">
        <v>7359</v>
      </c>
    </row>
    <row r="90" spans="1:9" s="13" customFormat="1" ht="28.5" customHeight="1" hidden="1">
      <c r="A90" s="40">
        <v>1412060</v>
      </c>
      <c r="B90" s="40" t="s">
        <v>210</v>
      </c>
      <c r="C90" s="36" t="s">
        <v>211</v>
      </c>
      <c r="D90" s="37" t="s">
        <v>212</v>
      </c>
      <c r="E90" s="37" t="s">
        <v>28</v>
      </c>
      <c r="F90" s="11"/>
      <c r="G90" s="11"/>
      <c r="H90" s="11"/>
      <c r="I90" s="38">
        <v>380</v>
      </c>
    </row>
    <row r="91" spans="1:9" s="13" customFormat="1" ht="45" hidden="1">
      <c r="A91" s="40">
        <v>1412070</v>
      </c>
      <c r="B91" s="40" t="s">
        <v>213</v>
      </c>
      <c r="C91" s="36" t="s">
        <v>214</v>
      </c>
      <c r="D91" s="37" t="s">
        <v>215</v>
      </c>
      <c r="E91" s="37" t="s">
        <v>28</v>
      </c>
      <c r="F91" s="11"/>
      <c r="G91" s="11"/>
      <c r="H91" s="11"/>
      <c r="I91" s="38">
        <v>422</v>
      </c>
    </row>
    <row r="92" spans="1:9" s="13" customFormat="1" ht="29.25" customHeight="1" hidden="1">
      <c r="A92" s="40">
        <v>1412090</v>
      </c>
      <c r="B92" s="40" t="s">
        <v>216</v>
      </c>
      <c r="C92" s="36" t="s">
        <v>217</v>
      </c>
      <c r="D92" s="37" t="s">
        <v>218</v>
      </c>
      <c r="E92" s="37" t="s">
        <v>28</v>
      </c>
      <c r="F92" s="11"/>
      <c r="G92" s="11"/>
      <c r="H92" s="11"/>
      <c r="I92" s="38">
        <v>2300</v>
      </c>
    </row>
    <row r="93" spans="1:9" s="13" customFormat="1" ht="36.75" customHeight="1" hidden="1">
      <c r="A93" s="40">
        <v>1412110</v>
      </c>
      <c r="B93" s="40" t="s">
        <v>219</v>
      </c>
      <c r="C93" s="36" t="s">
        <v>220</v>
      </c>
      <c r="D93" s="37" t="s">
        <v>221</v>
      </c>
      <c r="E93" s="37" t="s">
        <v>28</v>
      </c>
      <c r="F93" s="11"/>
      <c r="G93" s="11"/>
      <c r="H93" s="11"/>
      <c r="I93" s="38">
        <v>6500</v>
      </c>
    </row>
    <row r="94" spans="1:9" ht="31.5" customHeight="1" hidden="1">
      <c r="A94" s="40">
        <v>1412220</v>
      </c>
      <c r="B94" s="40" t="s">
        <v>120</v>
      </c>
      <c r="C94" s="36" t="s">
        <v>121</v>
      </c>
      <c r="D94" s="37" t="s">
        <v>122</v>
      </c>
      <c r="E94" s="37" t="s">
        <v>28</v>
      </c>
      <c r="F94" s="11"/>
      <c r="G94" s="11"/>
      <c r="H94" s="11"/>
      <c r="I94" s="38">
        <v>500</v>
      </c>
    </row>
    <row r="95" spans="1:9" ht="15.75" customHeight="1" hidden="1">
      <c r="A95" s="39" t="s">
        <v>222</v>
      </c>
      <c r="B95" s="119" t="s">
        <v>223</v>
      </c>
      <c r="C95" s="130"/>
      <c r="D95" s="120"/>
      <c r="E95" s="24"/>
      <c r="F95" s="11"/>
      <c r="G95" s="11"/>
      <c r="H95" s="11"/>
      <c r="I95" s="59">
        <f>I97</f>
        <v>1676</v>
      </c>
    </row>
    <row r="96" spans="1:9" ht="22.5" customHeight="1" hidden="1">
      <c r="A96" s="57" t="s">
        <v>224</v>
      </c>
      <c r="B96" s="116" t="s">
        <v>223</v>
      </c>
      <c r="C96" s="117"/>
      <c r="D96" s="118"/>
      <c r="E96" s="24"/>
      <c r="F96" s="11"/>
      <c r="G96" s="11"/>
      <c r="H96" s="11"/>
      <c r="I96" s="59">
        <f>I97</f>
        <v>1676</v>
      </c>
    </row>
    <row r="97" spans="1:9" ht="15.75" hidden="1">
      <c r="A97" s="39">
        <v>1513000</v>
      </c>
      <c r="B97" s="39">
        <v>3000</v>
      </c>
      <c r="C97" s="119" t="s">
        <v>225</v>
      </c>
      <c r="D97" s="120"/>
      <c r="E97" s="24"/>
      <c r="F97" s="11"/>
      <c r="G97" s="11"/>
      <c r="H97" s="11"/>
      <c r="I97" s="59">
        <f>I98</f>
        <v>1676</v>
      </c>
    </row>
    <row r="98" spans="1:9" s="13" customFormat="1" ht="45" customHeight="1" hidden="1">
      <c r="A98" s="40">
        <v>1513100</v>
      </c>
      <c r="B98" s="40" t="s">
        <v>226</v>
      </c>
      <c r="C98" s="124" t="s">
        <v>227</v>
      </c>
      <c r="D98" s="125"/>
      <c r="E98" s="24"/>
      <c r="F98" s="7"/>
      <c r="G98" s="7"/>
      <c r="H98" s="7"/>
      <c r="I98" s="38">
        <v>1676</v>
      </c>
    </row>
    <row r="99" spans="1:9" ht="63.75" customHeight="1" hidden="1">
      <c r="A99" s="40">
        <v>1513101</v>
      </c>
      <c r="B99" s="40">
        <v>3101</v>
      </c>
      <c r="C99" s="36" t="s">
        <v>228</v>
      </c>
      <c r="D99" s="37" t="s">
        <v>229</v>
      </c>
      <c r="E99" s="37" t="s">
        <v>28</v>
      </c>
      <c r="F99" s="11"/>
      <c r="G99" s="11"/>
      <c r="H99" s="11"/>
      <c r="I99" s="38">
        <v>220</v>
      </c>
    </row>
    <row r="100" spans="1:9" ht="30" customHeight="1" hidden="1">
      <c r="A100" s="40">
        <v>1513102</v>
      </c>
      <c r="B100" s="40">
        <v>3102</v>
      </c>
      <c r="C100" s="36" t="s">
        <v>230</v>
      </c>
      <c r="D100" s="37" t="s">
        <v>231</v>
      </c>
      <c r="E100" s="37" t="s">
        <v>28</v>
      </c>
      <c r="F100" s="11"/>
      <c r="G100" s="11"/>
      <c r="H100" s="11"/>
      <c r="I100" s="38">
        <v>1456</v>
      </c>
    </row>
    <row r="101" spans="1:9" ht="21" customHeight="1" hidden="1">
      <c r="A101" s="34" t="s">
        <v>232</v>
      </c>
      <c r="B101" s="121" t="s">
        <v>233</v>
      </c>
      <c r="C101" s="122"/>
      <c r="D101" s="123"/>
      <c r="E101" s="24"/>
      <c r="F101" s="11"/>
      <c r="G101" s="11"/>
      <c r="H101" s="11"/>
      <c r="I101" s="59">
        <f>I102</f>
        <v>878</v>
      </c>
    </row>
    <row r="102" spans="1:9" ht="14.25" customHeight="1" hidden="1">
      <c r="A102" s="34" t="s">
        <v>234</v>
      </c>
      <c r="B102" s="116" t="s">
        <v>235</v>
      </c>
      <c r="C102" s="117"/>
      <c r="D102" s="118"/>
      <c r="E102" s="24"/>
      <c r="F102" s="11"/>
      <c r="G102" s="11"/>
      <c r="H102" s="11"/>
      <c r="I102" s="59">
        <f>I103</f>
        <v>878</v>
      </c>
    </row>
    <row r="103" spans="1:9" ht="15.75" hidden="1">
      <c r="A103" s="34"/>
      <c r="B103" s="34" t="s">
        <v>236</v>
      </c>
      <c r="C103" s="126" t="s">
        <v>225</v>
      </c>
      <c r="D103" s="127"/>
      <c r="E103" s="24"/>
      <c r="F103" s="11"/>
      <c r="G103" s="11"/>
      <c r="H103" s="11"/>
      <c r="I103" s="59">
        <f>I104</f>
        <v>878</v>
      </c>
    </row>
    <row r="104" spans="1:9" ht="33.75" customHeight="1" hidden="1">
      <c r="A104" s="34" t="s">
        <v>237</v>
      </c>
      <c r="B104" s="34" t="s">
        <v>238</v>
      </c>
      <c r="C104" s="119" t="s">
        <v>239</v>
      </c>
      <c r="D104" s="120"/>
      <c r="E104" s="24"/>
      <c r="F104" s="11"/>
      <c r="G104" s="11"/>
      <c r="H104" s="11"/>
      <c r="I104" s="60">
        <f>I105</f>
        <v>878</v>
      </c>
    </row>
    <row r="105" spans="1:9" s="13" customFormat="1" ht="46.5" customHeight="1" hidden="1">
      <c r="A105" s="36" t="s">
        <v>240</v>
      </c>
      <c r="B105" s="36" t="s">
        <v>241</v>
      </c>
      <c r="C105" s="36" t="s">
        <v>242</v>
      </c>
      <c r="D105" s="61" t="s">
        <v>243</v>
      </c>
      <c r="E105" s="37" t="s">
        <v>28</v>
      </c>
      <c r="F105" s="7"/>
      <c r="G105" s="7"/>
      <c r="H105" s="7"/>
      <c r="I105" s="38">
        <v>878</v>
      </c>
    </row>
    <row r="106" spans="1:9" s="13" customFormat="1" ht="15.75" customHeight="1">
      <c r="A106" s="34" t="s">
        <v>245</v>
      </c>
      <c r="B106" s="121" t="s">
        <v>244</v>
      </c>
      <c r="C106" s="122"/>
      <c r="D106" s="123"/>
      <c r="E106" s="24"/>
      <c r="F106" s="7"/>
      <c r="G106" s="7"/>
      <c r="H106" s="7"/>
      <c r="I106" s="98">
        <v>4110</v>
      </c>
    </row>
    <row r="107" spans="1:9" s="13" customFormat="1" ht="15.75" customHeight="1">
      <c r="A107" s="99" t="s">
        <v>246</v>
      </c>
      <c r="B107" s="116" t="s">
        <v>244</v>
      </c>
      <c r="C107" s="117"/>
      <c r="D107" s="118"/>
      <c r="E107" s="24"/>
      <c r="F107" s="7"/>
      <c r="G107" s="7"/>
      <c r="H107" s="7"/>
      <c r="I107" s="98">
        <v>4110</v>
      </c>
    </row>
    <row r="108" spans="1:9" s="13" customFormat="1" ht="51" customHeight="1">
      <c r="A108" s="40">
        <v>2411120</v>
      </c>
      <c r="B108" s="40">
        <v>1120</v>
      </c>
      <c r="C108" s="36" t="s">
        <v>193</v>
      </c>
      <c r="D108" s="100" t="s">
        <v>200</v>
      </c>
      <c r="E108" s="37" t="s">
        <v>28</v>
      </c>
      <c r="F108" s="7"/>
      <c r="G108" s="7"/>
      <c r="H108" s="7"/>
      <c r="I108" s="101">
        <v>940</v>
      </c>
    </row>
    <row r="109" spans="1:9" ht="15.75" hidden="1">
      <c r="A109" s="40">
        <v>2414020</v>
      </c>
      <c r="B109" s="40">
        <v>4020</v>
      </c>
      <c r="C109" s="63" t="s">
        <v>57</v>
      </c>
      <c r="D109" s="62" t="s">
        <v>47</v>
      </c>
      <c r="E109" s="37" t="s">
        <v>28</v>
      </c>
      <c r="F109" s="11"/>
      <c r="G109" s="11"/>
      <c r="H109" s="11"/>
      <c r="I109" s="38">
        <v>2980</v>
      </c>
    </row>
    <row r="110" spans="1:9" ht="42.75" hidden="1">
      <c r="A110" s="40">
        <v>2414030</v>
      </c>
      <c r="B110" s="40">
        <v>4030</v>
      </c>
      <c r="C110" s="63" t="s">
        <v>73</v>
      </c>
      <c r="D110" s="62" t="s">
        <v>33</v>
      </c>
      <c r="E110" s="37" t="s">
        <v>28</v>
      </c>
      <c r="F110" s="11"/>
      <c r="G110" s="11"/>
      <c r="H110" s="11"/>
      <c r="I110" s="38">
        <v>190</v>
      </c>
    </row>
    <row r="111" spans="1:9" ht="31.5" customHeight="1">
      <c r="A111" s="40">
        <v>2414060</v>
      </c>
      <c r="B111" s="40">
        <v>4060</v>
      </c>
      <c r="C111" s="63" t="s">
        <v>314</v>
      </c>
      <c r="D111" s="102" t="s">
        <v>315</v>
      </c>
      <c r="E111" s="37" t="s">
        <v>28</v>
      </c>
      <c r="F111" s="11"/>
      <c r="G111" s="11"/>
      <c r="H111" s="11"/>
      <c r="I111" s="101">
        <v>788</v>
      </c>
    </row>
    <row r="112" spans="1:9" ht="28.5" customHeight="1">
      <c r="A112" s="40">
        <v>2414070</v>
      </c>
      <c r="B112" s="40">
        <v>4070</v>
      </c>
      <c r="C112" s="63" t="s">
        <v>316</v>
      </c>
      <c r="D112" s="102" t="s">
        <v>32</v>
      </c>
      <c r="E112" s="37" t="s">
        <v>28</v>
      </c>
      <c r="F112" s="11"/>
      <c r="G112" s="11"/>
      <c r="H112" s="11"/>
      <c r="I112" s="101">
        <v>232.5</v>
      </c>
    </row>
    <row r="113" spans="1:9" ht="53.25" customHeight="1" hidden="1">
      <c r="A113" s="8"/>
      <c r="B113" s="8"/>
      <c r="C113" s="8"/>
      <c r="D113" s="10"/>
      <c r="E113" s="24"/>
      <c r="F113" s="11"/>
      <c r="G113" s="11"/>
      <c r="H113" s="11"/>
      <c r="I113" s="20"/>
    </row>
    <row r="114" spans="1:9" ht="15.75" hidden="1">
      <c r="A114" s="8"/>
      <c r="B114" s="8"/>
      <c r="C114" s="8"/>
      <c r="D114" s="18"/>
      <c r="E114" s="24"/>
      <c r="F114" s="11"/>
      <c r="G114" s="11"/>
      <c r="H114" s="11"/>
      <c r="I114" s="20"/>
    </row>
    <row r="115" spans="1:9" ht="42" customHeight="1" hidden="1">
      <c r="A115" s="8"/>
      <c r="B115" s="8"/>
      <c r="C115" s="8"/>
      <c r="D115" s="18"/>
      <c r="E115" s="24"/>
      <c r="F115" s="11"/>
      <c r="G115" s="11"/>
      <c r="H115" s="11"/>
      <c r="I115" s="20"/>
    </row>
    <row r="116" spans="1:9" ht="18.75" hidden="1">
      <c r="A116" s="15"/>
      <c r="B116" s="15"/>
      <c r="C116" s="15"/>
      <c r="D116" s="16"/>
      <c r="E116" s="24"/>
      <c r="F116" s="11"/>
      <c r="G116" s="11"/>
      <c r="H116" s="11"/>
      <c r="I116" s="21"/>
    </row>
    <row r="117" spans="1:9" ht="15.75" hidden="1">
      <c r="A117" s="8"/>
      <c r="B117" s="8"/>
      <c r="C117" s="8"/>
      <c r="D117" s="10"/>
      <c r="E117" s="24"/>
      <c r="F117" s="11"/>
      <c r="G117" s="11"/>
      <c r="H117" s="11"/>
      <c r="I117" s="20"/>
    </row>
    <row r="118" spans="1:9" ht="18.75" hidden="1">
      <c r="A118" s="17"/>
      <c r="B118" s="17"/>
      <c r="C118" s="17"/>
      <c r="D118" s="18"/>
      <c r="E118" s="24"/>
      <c r="F118" s="11"/>
      <c r="G118" s="11"/>
      <c r="H118" s="11"/>
      <c r="I118" s="20"/>
    </row>
    <row r="119" spans="1:9" ht="52.5" customHeight="1" hidden="1">
      <c r="A119" s="15"/>
      <c r="B119" s="42"/>
      <c r="C119" s="42"/>
      <c r="D119" s="42"/>
      <c r="E119" s="24"/>
      <c r="F119" s="11"/>
      <c r="G119" s="11"/>
      <c r="H119" s="11"/>
      <c r="I119" s="21"/>
    </row>
    <row r="120" spans="1:9" ht="18.75" hidden="1">
      <c r="A120" s="17"/>
      <c r="B120" s="17"/>
      <c r="C120" s="17"/>
      <c r="D120" s="18"/>
      <c r="E120" s="24"/>
      <c r="F120" s="11"/>
      <c r="G120" s="11"/>
      <c r="H120" s="11"/>
      <c r="I120" s="20"/>
    </row>
    <row r="121" spans="1:9" ht="15.75" hidden="1">
      <c r="A121" s="8"/>
      <c r="B121" s="23"/>
      <c r="C121" s="23"/>
      <c r="D121" s="18"/>
      <c r="E121" s="24"/>
      <c r="F121" s="11"/>
      <c r="G121" s="11"/>
      <c r="H121" s="11"/>
      <c r="I121" s="20"/>
    </row>
    <row r="122" spans="1:9" ht="18.75" hidden="1">
      <c r="A122" s="17"/>
      <c r="B122" s="17"/>
      <c r="C122" s="17"/>
      <c r="D122" s="18"/>
      <c r="E122" s="24"/>
      <c r="F122" s="11"/>
      <c r="G122" s="11"/>
      <c r="H122" s="11"/>
      <c r="I122" s="20"/>
    </row>
    <row r="123" spans="1:9" ht="15.75" hidden="1">
      <c r="A123" s="6"/>
      <c r="B123" s="6"/>
      <c r="C123" s="6"/>
      <c r="D123" s="12"/>
      <c r="E123" s="24"/>
      <c r="F123" s="7"/>
      <c r="G123" s="7"/>
      <c r="H123" s="7"/>
      <c r="I123" s="7"/>
    </row>
    <row r="124" spans="1:9" ht="15.75" hidden="1">
      <c r="A124" s="8"/>
      <c r="B124" s="8"/>
      <c r="C124" s="8"/>
      <c r="D124" s="10"/>
      <c r="E124" s="24"/>
      <c r="F124" s="11"/>
      <c r="G124" s="11"/>
      <c r="H124" s="11"/>
      <c r="I124" s="11"/>
    </row>
    <row r="125" spans="1:9" s="13" customFormat="1" ht="30.75" customHeight="1">
      <c r="A125" s="39">
        <v>4700000</v>
      </c>
      <c r="B125" s="119" t="s">
        <v>135</v>
      </c>
      <c r="C125" s="130"/>
      <c r="D125" s="120"/>
      <c r="E125" s="24"/>
      <c r="F125" s="7"/>
      <c r="G125" s="7"/>
      <c r="H125" s="7"/>
      <c r="I125" s="103">
        <v>37378.32707</v>
      </c>
    </row>
    <row r="126" spans="1:9" s="13" customFormat="1" ht="64.5" customHeight="1" hidden="1">
      <c r="A126" s="17" t="s">
        <v>11</v>
      </c>
      <c r="B126" s="17" t="s">
        <v>60</v>
      </c>
      <c r="C126" s="17"/>
      <c r="D126" s="18" t="s">
        <v>12</v>
      </c>
      <c r="E126" s="24" t="s">
        <v>28</v>
      </c>
      <c r="F126" s="7"/>
      <c r="G126" s="7"/>
      <c r="H126" s="7"/>
      <c r="I126" s="20"/>
    </row>
    <row r="127" spans="1:9" s="13" customFormat="1" ht="30" customHeight="1" hidden="1">
      <c r="A127" s="17" t="s">
        <v>43</v>
      </c>
      <c r="B127" s="17" t="s">
        <v>67</v>
      </c>
      <c r="C127" s="17"/>
      <c r="D127" s="18" t="s">
        <v>44</v>
      </c>
      <c r="E127" s="24" t="s">
        <v>28</v>
      </c>
      <c r="F127" s="7"/>
      <c r="G127" s="7"/>
      <c r="H127" s="7"/>
      <c r="I127" s="20"/>
    </row>
    <row r="128" spans="1:9" s="13" customFormat="1" ht="93" customHeight="1" hidden="1">
      <c r="A128" s="17" t="s">
        <v>45</v>
      </c>
      <c r="B128" s="17" t="s">
        <v>68</v>
      </c>
      <c r="C128" s="17"/>
      <c r="D128" s="18" t="s">
        <v>46</v>
      </c>
      <c r="E128" s="24" t="s">
        <v>28</v>
      </c>
      <c r="F128" s="7"/>
      <c r="G128" s="7"/>
      <c r="H128" s="7"/>
      <c r="I128" s="20"/>
    </row>
    <row r="129" spans="1:9" s="13" customFormat="1" ht="31.5" customHeight="1" hidden="1">
      <c r="A129" s="17" t="s">
        <v>48</v>
      </c>
      <c r="B129" s="17" t="s">
        <v>71</v>
      </c>
      <c r="C129" s="17"/>
      <c r="D129" s="18" t="s">
        <v>49</v>
      </c>
      <c r="E129" s="24" t="s">
        <v>28</v>
      </c>
      <c r="F129" s="7"/>
      <c r="G129" s="7"/>
      <c r="H129" s="7"/>
      <c r="I129" s="20"/>
    </row>
    <row r="130" spans="1:9" s="13" customFormat="1" ht="37.5" customHeight="1" hidden="1">
      <c r="A130" s="17" t="s">
        <v>39</v>
      </c>
      <c r="B130" s="17" t="s">
        <v>69</v>
      </c>
      <c r="C130" s="17"/>
      <c r="D130" s="18" t="s">
        <v>40</v>
      </c>
      <c r="E130" s="24" t="s">
        <v>28</v>
      </c>
      <c r="F130" s="7"/>
      <c r="G130" s="7"/>
      <c r="H130" s="7"/>
      <c r="I130" s="20"/>
    </row>
    <row r="131" spans="1:9" s="13" customFormat="1" ht="47.25" customHeight="1" hidden="1">
      <c r="A131" s="17" t="s">
        <v>41</v>
      </c>
      <c r="B131" s="17" t="s">
        <v>70</v>
      </c>
      <c r="C131" s="17"/>
      <c r="D131" s="18" t="s">
        <v>42</v>
      </c>
      <c r="E131" s="24" t="s">
        <v>28</v>
      </c>
      <c r="F131" s="7"/>
      <c r="G131" s="7"/>
      <c r="H131" s="7"/>
      <c r="I131" s="20"/>
    </row>
    <row r="132" spans="1:9" s="13" customFormat="1" ht="18.75" customHeight="1" hidden="1">
      <c r="A132" s="17" t="s">
        <v>72</v>
      </c>
      <c r="B132" s="17" t="s">
        <v>54</v>
      </c>
      <c r="C132" s="17"/>
      <c r="D132" s="18" t="s">
        <v>32</v>
      </c>
      <c r="E132" s="24" t="s">
        <v>28</v>
      </c>
      <c r="F132" s="7"/>
      <c r="G132" s="7"/>
      <c r="H132" s="7"/>
      <c r="I132" s="20"/>
    </row>
    <row r="133" spans="1:9" s="13" customFormat="1" ht="31.5" customHeight="1" hidden="1">
      <c r="A133" s="95" t="s">
        <v>123</v>
      </c>
      <c r="B133" s="95">
        <v>6310</v>
      </c>
      <c r="C133" s="96" t="s">
        <v>124</v>
      </c>
      <c r="D133" s="97" t="s">
        <v>125</v>
      </c>
      <c r="E133" s="97" t="s">
        <v>28</v>
      </c>
      <c r="F133" s="7"/>
      <c r="G133" s="7"/>
      <c r="H133" s="7"/>
      <c r="I133" s="94">
        <v>-8200</v>
      </c>
    </row>
    <row r="134" spans="1:9" s="13" customFormat="1" ht="45" customHeight="1">
      <c r="A134" s="40" t="s">
        <v>123</v>
      </c>
      <c r="B134" s="40">
        <v>6310</v>
      </c>
      <c r="C134" s="36" t="s">
        <v>124</v>
      </c>
      <c r="D134" s="37" t="s">
        <v>125</v>
      </c>
      <c r="E134" s="37" t="s">
        <v>28</v>
      </c>
      <c r="F134" s="7"/>
      <c r="G134" s="7"/>
      <c r="H134" s="7"/>
      <c r="I134" s="104">
        <v>12055.06207</v>
      </c>
    </row>
    <row r="135" spans="1:9" s="13" customFormat="1" ht="23.25" customHeight="1" hidden="1">
      <c r="A135" s="107" t="s">
        <v>140</v>
      </c>
      <c r="B135" s="108"/>
      <c r="C135" s="108"/>
      <c r="D135" s="109"/>
      <c r="E135" s="44"/>
      <c r="F135" s="7"/>
      <c r="G135" s="7"/>
      <c r="H135" s="7"/>
      <c r="I135" s="64">
        <v>1490</v>
      </c>
    </row>
    <row r="136" spans="1:9" s="13" customFormat="1" ht="30" customHeight="1" hidden="1">
      <c r="A136" s="107" t="s">
        <v>141</v>
      </c>
      <c r="B136" s="108"/>
      <c r="C136" s="108"/>
      <c r="D136" s="109"/>
      <c r="E136" s="44"/>
      <c r="F136" s="7"/>
      <c r="G136" s="7"/>
      <c r="H136" s="7"/>
      <c r="I136" s="64">
        <v>1500</v>
      </c>
    </row>
    <row r="137" spans="1:9" s="13" customFormat="1" ht="27.75" customHeight="1" hidden="1">
      <c r="A137" s="110" t="s">
        <v>296</v>
      </c>
      <c r="B137" s="111"/>
      <c r="C137" s="111"/>
      <c r="D137" s="112"/>
      <c r="E137" s="44"/>
      <c r="F137" s="7"/>
      <c r="G137" s="7"/>
      <c r="H137" s="7"/>
      <c r="I137" s="53">
        <v>650</v>
      </c>
    </row>
    <row r="138" spans="1:9" s="13" customFormat="1" ht="27" customHeight="1" hidden="1">
      <c r="A138" s="107" t="s">
        <v>142</v>
      </c>
      <c r="B138" s="108"/>
      <c r="C138" s="108"/>
      <c r="D138" s="109"/>
      <c r="E138" s="44"/>
      <c r="F138" s="7"/>
      <c r="G138" s="7"/>
      <c r="H138" s="7"/>
      <c r="I138" s="53">
        <v>1200</v>
      </c>
    </row>
    <row r="139" spans="1:9" s="13" customFormat="1" ht="31.5" customHeight="1" hidden="1">
      <c r="A139" s="107" t="s">
        <v>143</v>
      </c>
      <c r="B139" s="108"/>
      <c r="C139" s="108"/>
      <c r="D139" s="109"/>
      <c r="E139" s="44"/>
      <c r="F139" s="7"/>
      <c r="G139" s="7"/>
      <c r="H139" s="7"/>
      <c r="I139" s="53">
        <v>50</v>
      </c>
    </row>
    <row r="140" spans="1:9" s="13" customFormat="1" ht="27" customHeight="1" hidden="1">
      <c r="A140" s="107" t="s">
        <v>144</v>
      </c>
      <c r="B140" s="108"/>
      <c r="C140" s="108"/>
      <c r="D140" s="109"/>
      <c r="E140" s="44"/>
      <c r="F140" s="7"/>
      <c r="G140" s="7"/>
      <c r="H140" s="7"/>
      <c r="I140" s="53">
        <v>390</v>
      </c>
    </row>
    <row r="141" spans="1:9" s="13" customFormat="1" ht="30.75" customHeight="1" hidden="1">
      <c r="A141" s="107" t="s">
        <v>145</v>
      </c>
      <c r="B141" s="108"/>
      <c r="C141" s="108"/>
      <c r="D141" s="109"/>
      <c r="E141" s="44"/>
      <c r="F141" s="7"/>
      <c r="G141" s="7"/>
      <c r="H141" s="7"/>
      <c r="I141" s="53">
        <v>50</v>
      </c>
    </row>
    <row r="142" spans="1:9" s="13" customFormat="1" ht="26.25" customHeight="1">
      <c r="A142" s="107" t="s">
        <v>143</v>
      </c>
      <c r="B142" s="108"/>
      <c r="C142" s="108"/>
      <c r="D142" s="109"/>
      <c r="E142" s="44"/>
      <c r="F142" s="7"/>
      <c r="G142" s="7"/>
      <c r="H142" s="7"/>
      <c r="I142" s="105">
        <v>50</v>
      </c>
    </row>
    <row r="143" spans="1:9" s="13" customFormat="1" ht="16.5" customHeight="1">
      <c r="A143" s="107" t="s">
        <v>313</v>
      </c>
      <c r="B143" s="108"/>
      <c r="C143" s="108"/>
      <c r="D143" s="109"/>
      <c r="E143" s="44"/>
      <c r="F143" s="7"/>
      <c r="G143" s="7"/>
      <c r="H143" s="7"/>
      <c r="I143" s="105">
        <v>37</v>
      </c>
    </row>
    <row r="144" spans="1:9" s="13" customFormat="1" ht="38.25" hidden="1">
      <c r="A144" s="78">
        <v>4716340</v>
      </c>
      <c r="B144" s="65" t="s">
        <v>146</v>
      </c>
      <c r="C144" s="66" t="s">
        <v>147</v>
      </c>
      <c r="D144" s="79" t="s">
        <v>148</v>
      </c>
      <c r="E144" s="80" t="s">
        <v>28</v>
      </c>
      <c r="F144" s="67"/>
      <c r="G144" s="67"/>
      <c r="H144" s="67"/>
      <c r="I144" s="67">
        <v>778</v>
      </c>
    </row>
    <row r="145" spans="1:9" s="13" customFormat="1" ht="39.75" customHeight="1" hidden="1">
      <c r="A145" s="107" t="s">
        <v>149</v>
      </c>
      <c r="B145" s="108"/>
      <c r="C145" s="108"/>
      <c r="D145" s="109"/>
      <c r="E145" s="81"/>
      <c r="F145" s="67"/>
      <c r="G145" s="67"/>
      <c r="H145" s="67"/>
      <c r="I145" s="64">
        <v>778</v>
      </c>
    </row>
    <row r="146" spans="1:9" s="13" customFormat="1" ht="38.25" hidden="1">
      <c r="A146" s="82" t="s">
        <v>150</v>
      </c>
      <c r="B146" s="65" t="s">
        <v>151</v>
      </c>
      <c r="C146" s="66" t="s">
        <v>152</v>
      </c>
      <c r="D146" s="79" t="s">
        <v>153</v>
      </c>
      <c r="E146" s="80" t="s">
        <v>28</v>
      </c>
      <c r="F146" s="67"/>
      <c r="G146" s="67"/>
      <c r="H146" s="67"/>
      <c r="I146" s="83">
        <v>1000</v>
      </c>
    </row>
    <row r="147" spans="1:9" s="13" customFormat="1" ht="41.25" customHeight="1" hidden="1">
      <c r="A147" s="107" t="s">
        <v>154</v>
      </c>
      <c r="B147" s="108"/>
      <c r="C147" s="108"/>
      <c r="D147" s="109"/>
      <c r="E147" s="81"/>
      <c r="F147" s="7"/>
      <c r="G147" s="7"/>
      <c r="H147" s="7"/>
      <c r="I147" s="64">
        <v>1000</v>
      </c>
    </row>
    <row r="148" spans="1:9" s="13" customFormat="1" ht="38.25" hidden="1">
      <c r="A148" s="84">
        <v>4716360</v>
      </c>
      <c r="B148" s="65" t="s">
        <v>155</v>
      </c>
      <c r="C148" s="66" t="s">
        <v>156</v>
      </c>
      <c r="D148" s="85" t="s">
        <v>157</v>
      </c>
      <c r="E148" s="80" t="s">
        <v>28</v>
      </c>
      <c r="F148" s="67"/>
      <c r="G148" s="67"/>
      <c r="H148" s="67"/>
      <c r="I148" s="86">
        <v>8780</v>
      </c>
    </row>
    <row r="149" spans="1:9" s="13" customFormat="1" ht="27.75" customHeight="1" hidden="1">
      <c r="A149" s="107" t="s">
        <v>158</v>
      </c>
      <c r="B149" s="108"/>
      <c r="C149" s="108"/>
      <c r="D149" s="109"/>
      <c r="E149" s="81"/>
      <c r="F149" s="7"/>
      <c r="G149" s="7"/>
      <c r="H149" s="7"/>
      <c r="I149" s="87">
        <v>2500</v>
      </c>
    </row>
    <row r="150" spans="1:9" s="13" customFormat="1" ht="34.5" customHeight="1" hidden="1">
      <c r="A150" s="107" t="s">
        <v>159</v>
      </c>
      <c r="B150" s="108"/>
      <c r="C150" s="108"/>
      <c r="D150" s="109"/>
      <c r="E150" s="81"/>
      <c r="F150" s="7"/>
      <c r="G150" s="7"/>
      <c r="H150" s="7"/>
      <c r="I150" s="53">
        <v>1200</v>
      </c>
    </row>
    <row r="151" spans="1:9" s="13" customFormat="1" ht="34.5" customHeight="1" hidden="1">
      <c r="A151" s="107" t="s">
        <v>160</v>
      </c>
      <c r="B151" s="108"/>
      <c r="C151" s="108"/>
      <c r="D151" s="109"/>
      <c r="E151" s="81"/>
      <c r="F151" s="7"/>
      <c r="G151" s="7"/>
      <c r="H151" s="7"/>
      <c r="I151" s="53">
        <v>2500</v>
      </c>
    </row>
    <row r="152" spans="1:9" s="13" customFormat="1" ht="30.75" customHeight="1" hidden="1">
      <c r="A152" s="107" t="s">
        <v>161</v>
      </c>
      <c r="B152" s="108"/>
      <c r="C152" s="108"/>
      <c r="D152" s="109"/>
      <c r="E152" s="81"/>
      <c r="F152" s="7"/>
      <c r="G152" s="7"/>
      <c r="H152" s="7"/>
      <c r="I152" s="53">
        <v>1900</v>
      </c>
    </row>
    <row r="153" spans="1:9" s="13" customFormat="1" ht="30" customHeight="1" hidden="1">
      <c r="A153" s="113" t="s">
        <v>297</v>
      </c>
      <c r="B153" s="114"/>
      <c r="C153" s="114"/>
      <c r="D153" s="115"/>
      <c r="E153" s="81"/>
      <c r="F153" s="7"/>
      <c r="G153" s="7"/>
      <c r="H153" s="7"/>
      <c r="I153" s="53">
        <v>200</v>
      </c>
    </row>
    <row r="154" spans="1:9" s="13" customFormat="1" ht="33.75" customHeight="1" hidden="1">
      <c r="A154" s="107" t="s">
        <v>294</v>
      </c>
      <c r="B154" s="108"/>
      <c r="C154" s="108"/>
      <c r="D154" s="109"/>
      <c r="E154" s="81"/>
      <c r="F154" s="7"/>
      <c r="G154" s="7"/>
      <c r="H154" s="7"/>
      <c r="I154" s="64">
        <v>106</v>
      </c>
    </row>
    <row r="155" spans="1:9" s="13" customFormat="1" ht="35.25" customHeight="1" hidden="1">
      <c r="A155" s="107" t="s">
        <v>295</v>
      </c>
      <c r="B155" s="108"/>
      <c r="C155" s="108"/>
      <c r="D155" s="109"/>
      <c r="E155" s="81"/>
      <c r="F155" s="7"/>
      <c r="G155" s="7"/>
      <c r="H155" s="7"/>
      <c r="I155" s="64">
        <v>24</v>
      </c>
    </row>
    <row r="156" spans="1:9" s="13" customFormat="1" ht="27" customHeight="1" hidden="1">
      <c r="A156" s="107" t="s">
        <v>162</v>
      </c>
      <c r="B156" s="108"/>
      <c r="C156" s="108"/>
      <c r="D156" s="109"/>
      <c r="E156" s="81"/>
      <c r="F156" s="7"/>
      <c r="G156" s="7"/>
      <c r="H156" s="7"/>
      <c r="I156" s="64">
        <v>350</v>
      </c>
    </row>
    <row r="157" spans="1:9" s="13" customFormat="1" ht="38.25" hidden="1">
      <c r="A157" s="82" t="s">
        <v>163</v>
      </c>
      <c r="B157" s="65" t="s">
        <v>164</v>
      </c>
      <c r="C157" s="66" t="s">
        <v>165</v>
      </c>
      <c r="D157" s="79" t="s">
        <v>166</v>
      </c>
      <c r="E157" s="80" t="s">
        <v>28</v>
      </c>
      <c r="F157" s="67"/>
      <c r="G157" s="67"/>
      <c r="H157" s="67"/>
      <c r="I157" s="67">
        <v>6395.5</v>
      </c>
    </row>
    <row r="158" spans="1:9" s="13" customFormat="1" ht="27.75" customHeight="1" hidden="1">
      <c r="A158" s="110" t="s">
        <v>167</v>
      </c>
      <c r="B158" s="111"/>
      <c r="C158" s="111"/>
      <c r="D158" s="112"/>
      <c r="E158" s="81"/>
      <c r="F158" s="67"/>
      <c r="G158" s="67"/>
      <c r="H158" s="67"/>
      <c r="I158" s="53">
        <v>600</v>
      </c>
    </row>
    <row r="159" spans="1:9" s="13" customFormat="1" ht="23.25" customHeight="1" hidden="1">
      <c r="A159" s="110" t="s">
        <v>168</v>
      </c>
      <c r="B159" s="111"/>
      <c r="C159" s="111"/>
      <c r="D159" s="112"/>
      <c r="E159" s="81"/>
      <c r="F159" s="67"/>
      <c r="G159" s="67"/>
      <c r="H159" s="67"/>
      <c r="I159" s="53">
        <v>530.5</v>
      </c>
    </row>
    <row r="160" spans="1:9" s="13" customFormat="1" ht="16.5" customHeight="1" hidden="1">
      <c r="A160" s="110" t="s">
        <v>169</v>
      </c>
      <c r="B160" s="111"/>
      <c r="C160" s="111"/>
      <c r="D160" s="112"/>
      <c r="E160" s="81"/>
      <c r="F160" s="67"/>
      <c r="G160" s="67"/>
      <c r="H160" s="67"/>
      <c r="I160" s="88">
        <v>3200</v>
      </c>
    </row>
    <row r="161" spans="1:9" s="13" customFormat="1" ht="24.75" customHeight="1" hidden="1">
      <c r="A161" s="110" t="s">
        <v>170</v>
      </c>
      <c r="B161" s="111"/>
      <c r="C161" s="111"/>
      <c r="D161" s="112"/>
      <c r="E161" s="81"/>
      <c r="F161" s="67"/>
      <c r="G161" s="67"/>
      <c r="H161" s="67"/>
      <c r="I161" s="53">
        <v>65</v>
      </c>
    </row>
    <row r="162" spans="1:9" s="13" customFormat="1" ht="26.25" customHeight="1" hidden="1">
      <c r="A162" s="110" t="s">
        <v>171</v>
      </c>
      <c r="B162" s="111"/>
      <c r="C162" s="111"/>
      <c r="D162" s="112"/>
      <c r="E162" s="81"/>
      <c r="F162" s="67"/>
      <c r="G162" s="67"/>
      <c r="H162" s="67"/>
      <c r="I162" s="89">
        <v>1000</v>
      </c>
    </row>
    <row r="163" spans="1:9" s="13" customFormat="1" ht="39.75" customHeight="1" hidden="1">
      <c r="A163" s="110" t="s">
        <v>298</v>
      </c>
      <c r="B163" s="111"/>
      <c r="C163" s="111"/>
      <c r="D163" s="112"/>
      <c r="E163" s="81"/>
      <c r="F163" s="67"/>
      <c r="G163" s="67"/>
      <c r="H163" s="67"/>
      <c r="I163" s="89">
        <v>1000</v>
      </c>
    </row>
    <row r="164" spans="1:9" s="13" customFormat="1" ht="60" hidden="1">
      <c r="A164" s="39" t="s">
        <v>126</v>
      </c>
      <c r="B164" s="40">
        <v>6410</v>
      </c>
      <c r="C164" s="36" t="s">
        <v>127</v>
      </c>
      <c r="D164" s="41" t="s">
        <v>128</v>
      </c>
      <c r="E164" s="90" t="s">
        <v>306</v>
      </c>
      <c r="F164" s="7"/>
      <c r="G164" s="7"/>
      <c r="H164" s="7"/>
      <c r="I164" s="38">
        <v>6708</v>
      </c>
    </row>
    <row r="165" spans="1:9" s="13" customFormat="1" ht="15.75" hidden="1">
      <c r="A165" s="150" t="s">
        <v>310</v>
      </c>
      <c r="B165" s="151"/>
      <c r="C165" s="151"/>
      <c r="D165" s="152"/>
      <c r="E165" s="44"/>
      <c r="F165" s="7"/>
      <c r="G165" s="7"/>
      <c r="H165" s="7"/>
      <c r="I165" s="91">
        <v>88</v>
      </c>
    </row>
    <row r="166" spans="1:9" s="13" customFormat="1" ht="15.75" hidden="1">
      <c r="A166" s="150" t="s">
        <v>302</v>
      </c>
      <c r="B166" s="151"/>
      <c r="C166" s="151"/>
      <c r="D166" s="152"/>
      <c r="E166" s="44"/>
      <c r="F166" s="7"/>
      <c r="G166" s="7"/>
      <c r="H166" s="7"/>
      <c r="I166" s="91">
        <v>1800</v>
      </c>
    </row>
    <row r="167" spans="1:9" s="13" customFormat="1" ht="15.75" hidden="1">
      <c r="A167" s="150" t="s">
        <v>303</v>
      </c>
      <c r="B167" s="151"/>
      <c r="C167" s="151"/>
      <c r="D167" s="152"/>
      <c r="E167" s="44"/>
      <c r="F167" s="7"/>
      <c r="G167" s="7"/>
      <c r="H167" s="7"/>
      <c r="I167" s="91">
        <v>1800</v>
      </c>
    </row>
    <row r="168" spans="1:9" s="13" customFormat="1" ht="15.75" hidden="1">
      <c r="A168" s="150" t="s">
        <v>304</v>
      </c>
      <c r="B168" s="151"/>
      <c r="C168" s="151"/>
      <c r="D168" s="152"/>
      <c r="E168" s="44"/>
      <c r="F168" s="7"/>
      <c r="G168" s="7"/>
      <c r="H168" s="7"/>
      <c r="I168" s="91">
        <v>1800</v>
      </c>
    </row>
    <row r="169" spans="1:9" s="13" customFormat="1" ht="15.75" hidden="1">
      <c r="A169" s="150" t="s">
        <v>305</v>
      </c>
      <c r="B169" s="151"/>
      <c r="C169" s="151"/>
      <c r="D169" s="152"/>
      <c r="E169" s="44"/>
      <c r="F169" s="7"/>
      <c r="G169" s="7"/>
      <c r="H169" s="7"/>
      <c r="I169" s="91">
        <v>1220</v>
      </c>
    </row>
    <row r="170" spans="1:9" s="13" customFormat="1" ht="57" customHeight="1" hidden="1">
      <c r="A170" s="39" t="s">
        <v>126</v>
      </c>
      <c r="B170" s="40">
        <v>6410</v>
      </c>
      <c r="C170" s="36" t="s">
        <v>127</v>
      </c>
      <c r="D170" s="41" t="s">
        <v>128</v>
      </c>
      <c r="E170" s="44" t="s">
        <v>307</v>
      </c>
      <c r="F170" s="7"/>
      <c r="G170" s="7"/>
      <c r="H170" s="7"/>
      <c r="I170" s="91">
        <v>45000</v>
      </c>
    </row>
    <row r="171" spans="1:9" s="13" customFormat="1" ht="99" customHeight="1" hidden="1">
      <c r="A171" s="39" t="s">
        <v>126</v>
      </c>
      <c r="B171" s="40">
        <v>6410</v>
      </c>
      <c r="C171" s="36" t="s">
        <v>127</v>
      </c>
      <c r="D171" s="41" t="s">
        <v>128</v>
      </c>
      <c r="E171" s="44" t="s">
        <v>311</v>
      </c>
      <c r="F171" s="7"/>
      <c r="G171" s="7"/>
      <c r="H171" s="7"/>
      <c r="I171" s="91">
        <v>352.4</v>
      </c>
    </row>
    <row r="172" spans="1:9" s="13" customFormat="1" ht="57" customHeight="1" hidden="1">
      <c r="A172" s="39" t="s">
        <v>126</v>
      </c>
      <c r="B172" s="40">
        <v>6410</v>
      </c>
      <c r="C172" s="36" t="s">
        <v>127</v>
      </c>
      <c r="D172" s="41" t="s">
        <v>128</v>
      </c>
      <c r="E172" s="44" t="s">
        <v>312</v>
      </c>
      <c r="F172" s="7"/>
      <c r="G172" s="7"/>
      <c r="H172" s="7"/>
      <c r="I172" s="91">
        <v>200</v>
      </c>
    </row>
    <row r="173" spans="1:9" s="13" customFormat="1" ht="15" customHeight="1" hidden="1">
      <c r="A173" s="68">
        <v>4716420</v>
      </c>
      <c r="B173" s="69" t="s">
        <v>172</v>
      </c>
      <c r="C173" s="128" t="s">
        <v>173</v>
      </c>
      <c r="D173" s="129"/>
      <c r="E173" s="70" t="s">
        <v>28</v>
      </c>
      <c r="F173" s="71"/>
      <c r="G173" s="71"/>
      <c r="H173" s="71"/>
      <c r="I173" s="72">
        <v>9861.765</v>
      </c>
    </row>
    <row r="174" spans="1:9" s="13" customFormat="1" ht="30">
      <c r="A174" s="40">
        <v>4716421</v>
      </c>
      <c r="B174" s="40" t="s">
        <v>174</v>
      </c>
      <c r="C174" s="36" t="s">
        <v>175</v>
      </c>
      <c r="D174" s="37" t="s">
        <v>176</v>
      </c>
      <c r="E174" s="37" t="s">
        <v>28</v>
      </c>
      <c r="F174" s="67"/>
      <c r="G174" s="67"/>
      <c r="H174" s="67"/>
      <c r="I174" s="101">
        <v>9861.765</v>
      </c>
    </row>
    <row r="175" spans="1:9" s="13" customFormat="1" ht="24.75" customHeight="1" hidden="1">
      <c r="A175" s="110" t="s">
        <v>177</v>
      </c>
      <c r="B175" s="111"/>
      <c r="C175" s="111"/>
      <c r="D175" s="112"/>
      <c r="E175" s="52"/>
      <c r="F175" s="53"/>
      <c r="G175" s="53"/>
      <c r="H175" s="53"/>
      <c r="I175" s="54"/>
    </row>
    <row r="176" spans="1:9" s="13" customFormat="1" ht="46.5" customHeight="1" hidden="1">
      <c r="A176" s="110" t="s">
        <v>178</v>
      </c>
      <c r="B176" s="111"/>
      <c r="C176" s="111"/>
      <c r="D176" s="112"/>
      <c r="E176" s="52"/>
      <c r="F176" s="53"/>
      <c r="G176" s="53"/>
      <c r="H176" s="53"/>
      <c r="I176" s="54"/>
    </row>
    <row r="177" spans="1:9" s="13" customFormat="1" ht="39.75" customHeight="1" hidden="1">
      <c r="A177" s="110" t="s">
        <v>179</v>
      </c>
      <c r="B177" s="111"/>
      <c r="C177" s="111"/>
      <c r="D177" s="112"/>
      <c r="E177" s="52"/>
      <c r="F177" s="53"/>
      <c r="G177" s="53"/>
      <c r="H177" s="53"/>
      <c r="I177" s="54">
        <v>2000</v>
      </c>
    </row>
    <row r="178" spans="1:9" s="13" customFormat="1" ht="38.25" customHeight="1" hidden="1">
      <c r="A178" s="107" t="s">
        <v>180</v>
      </c>
      <c r="B178" s="108"/>
      <c r="C178" s="108"/>
      <c r="D178" s="109"/>
      <c r="E178" s="52"/>
      <c r="F178" s="53"/>
      <c r="G178" s="53"/>
      <c r="H178" s="53"/>
      <c r="I178" s="53">
        <v>2900</v>
      </c>
    </row>
    <row r="179" spans="1:9" s="13" customFormat="1" ht="40.5" customHeight="1">
      <c r="A179" s="107" t="s">
        <v>181</v>
      </c>
      <c r="B179" s="108"/>
      <c r="C179" s="108"/>
      <c r="D179" s="109"/>
      <c r="E179" s="52"/>
      <c r="F179" s="53"/>
      <c r="G179" s="53"/>
      <c r="H179" s="53"/>
      <c r="I179" s="105">
        <v>-89.99</v>
      </c>
    </row>
    <row r="180" spans="1:9" s="13" customFormat="1" ht="48.75" customHeight="1" hidden="1">
      <c r="A180" s="107" t="s">
        <v>182</v>
      </c>
      <c r="B180" s="108"/>
      <c r="C180" s="108"/>
      <c r="D180" s="109"/>
      <c r="E180" s="52"/>
      <c r="F180" s="53"/>
      <c r="G180" s="53"/>
      <c r="H180" s="53"/>
      <c r="I180" s="53">
        <v>1450</v>
      </c>
    </row>
    <row r="181" spans="1:9" s="13" customFormat="1" ht="39" customHeight="1" hidden="1">
      <c r="A181" s="107" t="s">
        <v>183</v>
      </c>
      <c r="B181" s="108"/>
      <c r="C181" s="108"/>
      <c r="D181" s="109"/>
      <c r="E181" s="52"/>
      <c r="F181" s="53"/>
      <c r="G181" s="53"/>
      <c r="H181" s="53"/>
      <c r="I181" s="53">
        <v>2075</v>
      </c>
    </row>
    <row r="182" spans="1:9" s="13" customFormat="1" ht="27" customHeight="1" hidden="1">
      <c r="A182" s="107" t="s">
        <v>184</v>
      </c>
      <c r="B182" s="108"/>
      <c r="C182" s="108"/>
      <c r="D182" s="109"/>
      <c r="E182" s="52"/>
      <c r="F182" s="53"/>
      <c r="G182" s="53"/>
      <c r="H182" s="53"/>
      <c r="I182" s="64">
        <v>1400</v>
      </c>
    </row>
    <row r="183" spans="1:9" ht="18" customHeight="1" hidden="1">
      <c r="A183" s="39">
        <v>6700000</v>
      </c>
      <c r="B183" s="133" t="s">
        <v>134</v>
      </c>
      <c r="C183" s="134"/>
      <c r="D183" s="135"/>
      <c r="E183" s="24"/>
      <c r="F183" s="11"/>
      <c r="G183" s="11"/>
      <c r="H183" s="11"/>
      <c r="I183" s="21">
        <f>I184+I185</f>
        <v>800</v>
      </c>
    </row>
    <row r="184" spans="1:9" ht="45.75" customHeight="1" hidden="1">
      <c r="A184" s="39" t="s">
        <v>129</v>
      </c>
      <c r="B184" s="40">
        <v>7810</v>
      </c>
      <c r="C184" s="36" t="s">
        <v>130</v>
      </c>
      <c r="D184" s="41" t="s">
        <v>131</v>
      </c>
      <c r="E184" s="37" t="s">
        <v>28</v>
      </c>
      <c r="F184" s="11"/>
      <c r="G184" s="11"/>
      <c r="H184" s="11"/>
      <c r="I184" s="38"/>
    </row>
    <row r="185" spans="1:9" ht="51" customHeight="1" hidden="1">
      <c r="A185" s="39" t="s">
        <v>132</v>
      </c>
      <c r="B185" s="40">
        <v>7820</v>
      </c>
      <c r="C185" s="36" t="s">
        <v>133</v>
      </c>
      <c r="D185" s="37" t="s">
        <v>80</v>
      </c>
      <c r="E185" s="37" t="s">
        <v>28</v>
      </c>
      <c r="F185" s="11"/>
      <c r="G185" s="11"/>
      <c r="H185" s="11"/>
      <c r="I185" s="38">
        <v>800</v>
      </c>
    </row>
    <row r="186" spans="1:9" ht="30.75" customHeight="1" hidden="1">
      <c r="A186" s="15" t="s">
        <v>52</v>
      </c>
      <c r="B186" s="133" t="s">
        <v>65</v>
      </c>
      <c r="C186" s="134"/>
      <c r="D186" s="135"/>
      <c r="E186" s="24"/>
      <c r="F186" s="11"/>
      <c r="G186" s="11"/>
      <c r="H186" s="11"/>
      <c r="I186" s="21">
        <f>I187</f>
        <v>0</v>
      </c>
    </row>
    <row r="187" spans="1:9" ht="18" customHeight="1" hidden="1">
      <c r="A187" s="8">
        <v>250404</v>
      </c>
      <c r="B187" s="8" t="s">
        <v>59</v>
      </c>
      <c r="C187" s="8"/>
      <c r="D187" s="18" t="s">
        <v>30</v>
      </c>
      <c r="E187" s="24" t="s">
        <v>108</v>
      </c>
      <c r="F187" s="11"/>
      <c r="G187" s="11"/>
      <c r="H187" s="11"/>
      <c r="I187" s="20"/>
    </row>
    <row r="188" spans="1:9" ht="15.75" customHeight="1" hidden="1">
      <c r="A188" s="39" t="s">
        <v>275</v>
      </c>
      <c r="B188" s="133" t="s">
        <v>299</v>
      </c>
      <c r="C188" s="134"/>
      <c r="D188" s="135"/>
      <c r="E188" s="24"/>
      <c r="F188" s="11"/>
      <c r="G188" s="11"/>
      <c r="H188" s="11"/>
      <c r="I188" s="21">
        <f>I189</f>
        <v>6983.88</v>
      </c>
    </row>
    <row r="189" spans="1:9" ht="61.5" customHeight="1" hidden="1">
      <c r="A189" s="40">
        <v>7618370</v>
      </c>
      <c r="B189" s="40">
        <v>8370</v>
      </c>
      <c r="C189" s="36" t="s">
        <v>276</v>
      </c>
      <c r="D189" s="37" t="s">
        <v>277</v>
      </c>
      <c r="E189" s="77"/>
      <c r="F189" s="7"/>
      <c r="G189" s="7"/>
      <c r="H189" s="7"/>
      <c r="I189" s="60">
        <f>I190+I194+I195+I205</f>
        <v>6983.88</v>
      </c>
    </row>
    <row r="190" spans="1:9" ht="45" hidden="1">
      <c r="A190" s="40">
        <v>7618372</v>
      </c>
      <c r="B190" s="40">
        <v>8370</v>
      </c>
      <c r="C190" s="36" t="s">
        <v>276</v>
      </c>
      <c r="D190" s="37" t="s">
        <v>278</v>
      </c>
      <c r="E190" s="37" t="s">
        <v>28</v>
      </c>
      <c r="F190" s="11"/>
      <c r="G190" s="11"/>
      <c r="H190" s="11"/>
      <c r="I190" s="38">
        <v>1030.58</v>
      </c>
    </row>
    <row r="191" spans="1:9" ht="15.75" customHeight="1" hidden="1">
      <c r="A191" s="147" t="s">
        <v>279</v>
      </c>
      <c r="B191" s="148"/>
      <c r="C191" s="148"/>
      <c r="D191" s="149"/>
      <c r="E191" s="24"/>
      <c r="F191" s="11"/>
      <c r="G191" s="11"/>
      <c r="H191" s="11"/>
      <c r="I191" s="73">
        <v>286</v>
      </c>
    </row>
    <row r="192" spans="1:9" ht="15.75" customHeight="1" hidden="1">
      <c r="A192" s="147" t="s">
        <v>280</v>
      </c>
      <c r="B192" s="148"/>
      <c r="C192" s="148"/>
      <c r="D192" s="149"/>
      <c r="E192" s="24"/>
      <c r="F192" s="11"/>
      <c r="G192" s="11"/>
      <c r="H192" s="11"/>
      <c r="I192" s="73">
        <v>140</v>
      </c>
    </row>
    <row r="193" spans="1:9" ht="15.75" customHeight="1" hidden="1">
      <c r="A193" s="147" t="s">
        <v>281</v>
      </c>
      <c r="B193" s="148"/>
      <c r="C193" s="148"/>
      <c r="D193" s="149"/>
      <c r="E193" s="24"/>
      <c r="F193" s="11"/>
      <c r="G193" s="11"/>
      <c r="H193" s="11"/>
      <c r="I193" s="73">
        <v>604.58</v>
      </c>
    </row>
    <row r="194" spans="1:9" ht="38.25" hidden="1">
      <c r="A194" s="40">
        <v>7618373</v>
      </c>
      <c r="B194" s="40">
        <v>8370</v>
      </c>
      <c r="C194" s="36" t="s">
        <v>276</v>
      </c>
      <c r="D194" s="74" t="s">
        <v>282</v>
      </c>
      <c r="E194" s="37" t="s">
        <v>28</v>
      </c>
      <c r="F194" s="11"/>
      <c r="G194" s="11"/>
      <c r="H194" s="11"/>
      <c r="I194" s="38">
        <f>2000-1600</f>
        <v>400</v>
      </c>
    </row>
    <row r="195" spans="1:9" ht="51" hidden="1">
      <c r="A195" s="40">
        <v>7618374</v>
      </c>
      <c r="B195" s="40">
        <v>8370</v>
      </c>
      <c r="C195" s="36" t="s">
        <v>276</v>
      </c>
      <c r="D195" s="74" t="s">
        <v>283</v>
      </c>
      <c r="E195" s="37" t="s">
        <v>28</v>
      </c>
      <c r="F195" s="11"/>
      <c r="G195" s="11"/>
      <c r="H195" s="11"/>
      <c r="I195" s="38">
        <f>2741.3+512</f>
        <v>3253.3</v>
      </c>
    </row>
    <row r="196" spans="1:9" ht="15.75" customHeight="1" hidden="1">
      <c r="A196" s="144" t="s">
        <v>284</v>
      </c>
      <c r="B196" s="145"/>
      <c r="C196" s="145"/>
      <c r="D196" s="146"/>
      <c r="E196" s="24"/>
      <c r="F196" s="11"/>
      <c r="G196" s="11"/>
      <c r="H196" s="11"/>
      <c r="I196" s="73">
        <v>260</v>
      </c>
    </row>
    <row r="197" spans="1:9" ht="15.75" customHeight="1" hidden="1">
      <c r="A197" s="144" t="s">
        <v>285</v>
      </c>
      <c r="B197" s="145"/>
      <c r="C197" s="145"/>
      <c r="D197" s="146"/>
      <c r="E197" s="24"/>
      <c r="F197" s="11"/>
      <c r="G197" s="11"/>
      <c r="H197" s="11"/>
      <c r="I197" s="73">
        <v>376.3</v>
      </c>
    </row>
    <row r="198" spans="1:9" ht="15.75" customHeight="1" hidden="1">
      <c r="A198" s="144" t="s">
        <v>286</v>
      </c>
      <c r="B198" s="145"/>
      <c r="C198" s="145"/>
      <c r="D198" s="146"/>
      <c r="E198" s="24"/>
      <c r="F198" s="11"/>
      <c r="G198" s="11"/>
      <c r="H198" s="11"/>
      <c r="I198" s="73">
        <f>50+512</f>
        <v>562</v>
      </c>
    </row>
    <row r="199" spans="1:9" ht="15.75" customHeight="1" hidden="1">
      <c r="A199" s="144" t="s">
        <v>287</v>
      </c>
      <c r="B199" s="145"/>
      <c r="C199" s="145"/>
      <c r="D199" s="146"/>
      <c r="E199" s="24"/>
      <c r="F199" s="11"/>
      <c r="G199" s="11"/>
      <c r="H199" s="11"/>
      <c r="I199" s="73">
        <v>450</v>
      </c>
    </row>
    <row r="200" spans="1:9" ht="15.75" customHeight="1" hidden="1">
      <c r="A200" s="144" t="s">
        <v>288</v>
      </c>
      <c r="B200" s="145"/>
      <c r="C200" s="145"/>
      <c r="D200" s="146"/>
      <c r="E200" s="24"/>
      <c r="F200" s="11"/>
      <c r="G200" s="11"/>
      <c r="H200" s="11"/>
      <c r="I200" s="73">
        <v>190</v>
      </c>
    </row>
    <row r="201" spans="1:9" ht="15.75" customHeight="1" hidden="1">
      <c r="A201" s="144" t="s">
        <v>289</v>
      </c>
      <c r="B201" s="145"/>
      <c r="C201" s="145"/>
      <c r="D201" s="146"/>
      <c r="E201" s="24"/>
      <c r="F201" s="11"/>
      <c r="G201" s="11"/>
      <c r="H201" s="11"/>
      <c r="I201" s="73">
        <v>450</v>
      </c>
    </row>
    <row r="202" spans="1:9" ht="15.75" customHeight="1" hidden="1">
      <c r="A202" s="144" t="s">
        <v>290</v>
      </c>
      <c r="B202" s="145"/>
      <c r="C202" s="145"/>
      <c r="D202" s="146"/>
      <c r="E202" s="24"/>
      <c r="F202" s="11"/>
      <c r="G202" s="11"/>
      <c r="H202" s="11"/>
      <c r="I202" s="73">
        <v>50</v>
      </c>
    </row>
    <row r="203" spans="1:9" ht="15.75" customHeight="1" hidden="1">
      <c r="A203" s="144" t="s">
        <v>291</v>
      </c>
      <c r="B203" s="145"/>
      <c r="C203" s="145"/>
      <c r="D203" s="146"/>
      <c r="E203" s="24"/>
      <c r="F203" s="11"/>
      <c r="G203" s="11"/>
      <c r="H203" s="11"/>
      <c r="I203" s="73">
        <v>900</v>
      </c>
    </row>
    <row r="204" spans="1:9" ht="15.75" customHeight="1" hidden="1">
      <c r="A204" s="144" t="s">
        <v>292</v>
      </c>
      <c r="B204" s="145"/>
      <c r="C204" s="145"/>
      <c r="D204" s="146"/>
      <c r="E204" s="24"/>
      <c r="F204" s="11"/>
      <c r="G204" s="11"/>
      <c r="H204" s="11"/>
      <c r="I204" s="73">
        <v>15</v>
      </c>
    </row>
    <row r="205" spans="1:9" ht="76.5" hidden="1">
      <c r="A205" s="40">
        <v>7618375</v>
      </c>
      <c r="B205" s="40">
        <v>8370</v>
      </c>
      <c r="C205" s="36" t="s">
        <v>276</v>
      </c>
      <c r="D205" s="74" t="s">
        <v>293</v>
      </c>
      <c r="E205" s="37" t="s">
        <v>28</v>
      </c>
      <c r="F205" s="11"/>
      <c r="G205" s="11"/>
      <c r="H205" s="11"/>
      <c r="I205" s="38">
        <v>2300</v>
      </c>
    </row>
    <row r="206" spans="1:13" s="26" customFormat="1" ht="14.25" customHeight="1" hidden="1">
      <c r="A206" s="141" t="s">
        <v>29</v>
      </c>
      <c r="B206" s="142"/>
      <c r="C206" s="142"/>
      <c r="D206" s="143"/>
      <c r="E206" s="75"/>
      <c r="F206" s="76"/>
      <c r="G206" s="76"/>
      <c r="H206" s="76"/>
      <c r="I206" s="25">
        <f>I38+I47+I82+I95+I101+I106+I125+I188+I183</f>
        <v>90495.20707</v>
      </c>
      <c r="K206" s="27"/>
      <c r="M206" s="28"/>
    </row>
    <row r="207" spans="1:24" ht="9.75" customHeight="1">
      <c r="A207" s="29"/>
      <c r="B207" s="29"/>
      <c r="C207" s="29"/>
      <c r="D207" s="30"/>
      <c r="E207" s="30"/>
      <c r="F207" s="106"/>
      <c r="G207" s="106"/>
      <c r="H207" s="106"/>
      <c r="I207" s="106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140" t="s">
        <v>111</v>
      </c>
      <c r="W207" s="140"/>
      <c r="X207" s="140"/>
    </row>
    <row r="208" spans="1:9" ht="18.75">
      <c r="A208" s="29" t="s">
        <v>308</v>
      </c>
      <c r="B208" s="29"/>
      <c r="C208" s="29"/>
      <c r="D208" s="30"/>
      <c r="E208" s="30"/>
      <c r="F208" s="106"/>
      <c r="G208" s="106"/>
      <c r="H208" s="106" t="s">
        <v>309</v>
      </c>
      <c r="I208" s="106"/>
    </row>
    <row r="209" spans="1:9" ht="12.75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8.75" hidden="1">
      <c r="A210" s="29" t="s">
        <v>138</v>
      </c>
      <c r="B210" s="14"/>
      <c r="C210" s="14"/>
      <c r="D210" s="14"/>
      <c r="E210" s="14"/>
      <c r="F210" s="14"/>
      <c r="G210" s="14"/>
      <c r="H210" s="106" t="s">
        <v>139</v>
      </c>
      <c r="I210" s="106"/>
    </row>
    <row r="211" spans="1:9" ht="12.75">
      <c r="A211" s="14"/>
      <c r="B211" s="14"/>
      <c r="C211" s="14"/>
      <c r="D211" s="14"/>
      <c r="E211" s="14"/>
      <c r="F211" s="14"/>
      <c r="G211" s="14"/>
      <c r="H211" s="14"/>
      <c r="I211" s="32">
        <v>142501.077</v>
      </c>
    </row>
    <row r="212" spans="1:9" ht="12.75">
      <c r="A212" s="14"/>
      <c r="B212" s="14"/>
      <c r="C212" s="14"/>
      <c r="D212" s="14"/>
      <c r="E212" s="14"/>
      <c r="F212" s="14"/>
      <c r="G212" s="14"/>
      <c r="H212" s="14"/>
      <c r="I212" s="33"/>
    </row>
    <row r="213" spans="1:9" ht="12.75">
      <c r="A213" s="14"/>
      <c r="B213" s="14"/>
      <c r="C213" s="14"/>
      <c r="D213" s="14"/>
      <c r="E213" s="14"/>
      <c r="F213" s="14"/>
      <c r="G213" s="14"/>
      <c r="H213" s="14"/>
      <c r="I213" s="32">
        <f>I206-I211</f>
        <v>-52005.869929999986</v>
      </c>
    </row>
    <row r="214" spans="1:9" ht="12.75">
      <c r="A214" s="14"/>
      <c r="B214" s="14"/>
      <c r="C214" s="14"/>
      <c r="D214" s="14"/>
      <c r="E214" s="14"/>
      <c r="F214" s="14"/>
      <c r="G214" s="14"/>
      <c r="H214" s="14"/>
      <c r="I214" s="32"/>
    </row>
    <row r="215" spans="1:9" ht="12.75">
      <c r="A215" s="14"/>
      <c r="B215" s="14"/>
      <c r="C215" s="14"/>
      <c r="D215" s="14"/>
      <c r="E215" s="14"/>
      <c r="F215" s="14"/>
      <c r="G215" s="14"/>
      <c r="H215" s="14"/>
      <c r="I215" s="33">
        <v>-14426.545929999997</v>
      </c>
    </row>
    <row r="216" spans="1:9" ht="12.75">
      <c r="A216" s="14"/>
      <c r="B216" s="14"/>
      <c r="C216" s="14"/>
      <c r="D216" s="14"/>
      <c r="E216" s="14"/>
      <c r="F216" s="14"/>
      <c r="G216" s="14"/>
      <c r="H216" s="14"/>
      <c r="I216" s="33"/>
    </row>
    <row r="217" spans="1:9" ht="12.75">
      <c r="A217" s="14"/>
      <c r="B217" s="14"/>
      <c r="C217" s="14"/>
      <c r="D217" s="14"/>
      <c r="E217" s="14"/>
      <c r="F217" s="14"/>
      <c r="G217" s="14"/>
      <c r="H217" s="14"/>
      <c r="I217" s="33"/>
    </row>
    <row r="218" spans="1:9" ht="12.75">
      <c r="A218" s="14"/>
      <c r="B218" s="14"/>
      <c r="C218" s="14"/>
      <c r="D218" s="14"/>
      <c r="E218" s="14"/>
      <c r="F218" s="14"/>
      <c r="G218" s="14"/>
      <c r="H218" s="14"/>
      <c r="I218" s="33"/>
    </row>
    <row r="219" ht="12.75">
      <c r="I219" s="55"/>
    </row>
  </sheetData>
  <sheetProtection/>
  <mergeCells count="100">
    <mergeCell ref="A177:D177"/>
    <mergeCell ref="A178:D178"/>
    <mergeCell ref="A175:D175"/>
    <mergeCell ref="A176:D176"/>
    <mergeCell ref="A203:D203"/>
    <mergeCell ref="A204:D204"/>
    <mergeCell ref="A200:D200"/>
    <mergeCell ref="A201:D201"/>
    <mergeCell ref="A202:D202"/>
    <mergeCell ref="A165:D165"/>
    <mergeCell ref="A166:D166"/>
    <mergeCell ref="A167:D167"/>
    <mergeCell ref="A168:D168"/>
    <mergeCell ref="A169:D169"/>
    <mergeCell ref="A192:D192"/>
    <mergeCell ref="A193:D193"/>
    <mergeCell ref="A196:D196"/>
    <mergeCell ref="A197:D197"/>
    <mergeCell ref="A179:D179"/>
    <mergeCell ref="A180:D180"/>
    <mergeCell ref="A191:D191"/>
    <mergeCell ref="A181:D181"/>
    <mergeCell ref="A182:D182"/>
    <mergeCell ref="F1:I2"/>
    <mergeCell ref="V207:X207"/>
    <mergeCell ref="H207:I207"/>
    <mergeCell ref="B183:D183"/>
    <mergeCell ref="E7:E8"/>
    <mergeCell ref="B7:B8"/>
    <mergeCell ref="B10:D10"/>
    <mergeCell ref="A206:D206"/>
    <mergeCell ref="B14:D14"/>
    <mergeCell ref="B47:D47"/>
    <mergeCell ref="F3:I3"/>
    <mergeCell ref="F7:F8"/>
    <mergeCell ref="G7:G8"/>
    <mergeCell ref="H7:H8"/>
    <mergeCell ref="A5:I5"/>
    <mergeCell ref="I7:I8"/>
    <mergeCell ref="A7:A8"/>
    <mergeCell ref="C7:C8"/>
    <mergeCell ref="H210:I210"/>
    <mergeCell ref="F207:G207"/>
    <mergeCell ref="B186:D186"/>
    <mergeCell ref="B188:D188"/>
    <mergeCell ref="B125:D125"/>
    <mergeCell ref="C97:D97"/>
    <mergeCell ref="B27:D27"/>
    <mergeCell ref="A199:D199"/>
    <mergeCell ref="A198:D198"/>
    <mergeCell ref="C173:D173"/>
    <mergeCell ref="B38:D38"/>
    <mergeCell ref="B39:D39"/>
    <mergeCell ref="C40:D40"/>
    <mergeCell ref="B83:D83"/>
    <mergeCell ref="C84:D84"/>
    <mergeCell ref="B82:D82"/>
    <mergeCell ref="C87:D87"/>
    <mergeCell ref="B95:D95"/>
    <mergeCell ref="B96:D96"/>
    <mergeCell ref="B48:D48"/>
    <mergeCell ref="C49:D49"/>
    <mergeCell ref="C50:D50"/>
    <mergeCell ref="C53:D53"/>
    <mergeCell ref="C98:D98"/>
    <mergeCell ref="C103:D103"/>
    <mergeCell ref="B107:D107"/>
    <mergeCell ref="C104:D104"/>
    <mergeCell ref="B101:D101"/>
    <mergeCell ref="B102:D102"/>
    <mergeCell ref="B106:D106"/>
    <mergeCell ref="C56:D56"/>
    <mergeCell ref="C60:D60"/>
    <mergeCell ref="A162:D162"/>
    <mergeCell ref="A163:D163"/>
    <mergeCell ref="A156:D156"/>
    <mergeCell ref="A154:D154"/>
    <mergeCell ref="A158:D158"/>
    <mergeCell ref="A159:D159"/>
    <mergeCell ref="A160:D160"/>
    <mergeCell ref="A161:D161"/>
    <mergeCell ref="A155:D155"/>
    <mergeCell ref="A145:D145"/>
    <mergeCell ref="A141:D141"/>
    <mergeCell ref="A153:D153"/>
    <mergeCell ref="A152:D152"/>
    <mergeCell ref="A151:D151"/>
    <mergeCell ref="A150:D150"/>
    <mergeCell ref="A143:D143"/>
    <mergeCell ref="A142:D142"/>
    <mergeCell ref="F208:G208"/>
    <mergeCell ref="H208:I208"/>
    <mergeCell ref="A136:D136"/>
    <mergeCell ref="A135:D135"/>
    <mergeCell ref="A140:D140"/>
    <mergeCell ref="A139:D139"/>
    <mergeCell ref="A138:D138"/>
    <mergeCell ref="A137:D137"/>
    <mergeCell ref="A149:D149"/>
    <mergeCell ref="A147:D147"/>
  </mergeCells>
  <printOptions horizontalCentered="1"/>
  <pageMargins left="0.3937007874015748" right="0.1968503937007874" top="0.8267716535433072" bottom="0.24" header="0.2362204724409449" footer="0.1968503937007874"/>
  <pageSetup fitToHeight="9" fitToWidth="1" horizontalDpi="600" verticalDpi="600" orientation="landscape" paperSize="9" scale="84" r:id="rId1"/>
  <rowBreaks count="2" manualBreakCount="2">
    <brk id="17" max="8" man="1"/>
    <brk id="113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Дмитрук Леся Михайлівна</cp:lastModifiedBy>
  <cp:lastPrinted>2017-04-25T06:34:40Z</cp:lastPrinted>
  <dcterms:created xsi:type="dcterms:W3CDTF">1996-10-08T23:32:33Z</dcterms:created>
  <dcterms:modified xsi:type="dcterms:W3CDTF">2017-04-26T12:39:44Z</dcterms:modified>
  <cp:category/>
  <cp:version/>
  <cp:contentType/>
  <cp:contentStatus/>
</cp:coreProperties>
</file>