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едитування Dod-4" sheetId="1" r:id="rId1"/>
  </sheets>
  <definedNames>
    <definedName name="_ftn1" localSheetId="0">'Кредитування Dod-4'!#REF!</definedName>
    <definedName name="_ftn2" localSheetId="0">'Кредитування Dod-4'!#REF!</definedName>
    <definedName name="_ftnref1" localSheetId="0">'Кредитування Dod-4'!#REF!</definedName>
    <definedName name="_ftnref2" localSheetId="0">'Кредитування Dod-4'!#REF!</definedName>
    <definedName name="_xlnm.Print_Area" localSheetId="0">'Кредитування Dod-4'!$A$1:$P$37</definedName>
  </definedNames>
  <calcPr fullCalcOnLoad="1"/>
</workbook>
</file>

<file path=xl/sharedStrings.xml><?xml version="1.0" encoding="utf-8"?>
<sst xmlns="http://schemas.openxmlformats.org/spreadsheetml/2006/main" count="97" uniqueCount="75">
  <si>
    <t>Надання кредитів</t>
  </si>
  <si>
    <t>Загальний фонд</t>
  </si>
  <si>
    <t>Спеціальний фонд</t>
  </si>
  <si>
    <t>Повернення кредитів</t>
  </si>
  <si>
    <t>тис. грн.</t>
  </si>
  <si>
    <t>Кредитування-всього</t>
  </si>
  <si>
    <t xml:space="preserve">з них </t>
  </si>
  <si>
    <t>Разом</t>
  </si>
  <si>
    <t>бюджет розвитку</t>
  </si>
  <si>
    <t xml:space="preserve">Всього 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</si>
  <si>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</si>
  <si>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</si>
  <si>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ФКВКБ</t>
    </r>
    <r>
      <rPr>
        <vertAlign val="superscript"/>
        <sz val="8"/>
        <rFont val="Times New Roman"/>
        <family val="1"/>
      </rPr>
      <t>3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</si>
  <si>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</si>
  <si>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Департамент житлово-комунального господарства, енергетики та інфраструктури ОДА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</si>
  <si>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</si>
  <si>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</si>
  <si>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з обласного бюджету в 2018 році</t>
  </si>
  <si>
    <t>8861</t>
  </si>
  <si>
    <t>8862</t>
  </si>
  <si>
    <t>8841</t>
  </si>
  <si>
    <t>8842</t>
  </si>
  <si>
    <t>8831</t>
  </si>
  <si>
    <t>8832</t>
  </si>
  <si>
    <t>Бюджетні позички  суб'єктам господарювання  та їх повернення</t>
  </si>
  <si>
    <t xml:space="preserve">Надання позичок </t>
  </si>
  <si>
    <t>Пільгові довгострокові кредити молодим сім’ям та одиноким молодим громадян  на будівництво/придбання житла  та їх повернення</t>
  </si>
  <si>
    <t xml:space="preserve">Надання кредиту </t>
  </si>
  <si>
    <t>Повернення кредиту</t>
  </si>
  <si>
    <t xml:space="preserve">Надання  кредиту </t>
  </si>
  <si>
    <t>2400000</t>
  </si>
  <si>
    <t>2410000</t>
  </si>
  <si>
    <t>2418860</t>
  </si>
  <si>
    <t>2418861</t>
  </si>
  <si>
    <t>2418862</t>
  </si>
  <si>
    <t>1200000</t>
  </si>
  <si>
    <t>1210000</t>
  </si>
  <si>
    <t>1218000</t>
  </si>
  <si>
    <t>1218860</t>
  </si>
  <si>
    <t>1218861</t>
  </si>
  <si>
    <t>1218862</t>
  </si>
  <si>
    <t>1218820</t>
  </si>
  <si>
    <t>2418841</t>
  </si>
  <si>
    <t>2418842</t>
  </si>
  <si>
    <t>2418831</t>
  </si>
  <si>
    <t>Інша діяльність</t>
  </si>
  <si>
    <t>2418000</t>
  </si>
  <si>
    <t>1218821</t>
  </si>
  <si>
    <t>1218822</t>
  </si>
  <si>
    <t>8821</t>
  </si>
  <si>
    <t>8822</t>
  </si>
  <si>
    <t>Довгострокові кредити громадянам на будівництво / реконструкцію / придбання житла та їх повернення</t>
  </si>
  <si>
    <t>8840</t>
  </si>
  <si>
    <t>Довгострокові кредити індивідуальним забудовникам житла на селі  та їх повернення</t>
  </si>
  <si>
    <t>2418830</t>
  </si>
  <si>
    <t>2418840</t>
  </si>
  <si>
    <t>Кредитування</t>
  </si>
  <si>
    <t>2418800</t>
  </si>
  <si>
    <t>8830</t>
  </si>
  <si>
    <t>1218800</t>
  </si>
  <si>
    <t xml:space="preserve">0490                </t>
  </si>
  <si>
    <t>0490</t>
  </si>
  <si>
    <t>Повернення  позичок</t>
  </si>
  <si>
    <t xml:space="preserve">1060                              </t>
  </si>
  <si>
    <t xml:space="preserve">1060    </t>
  </si>
  <si>
    <t xml:space="preserve">1060      </t>
  </si>
  <si>
    <t xml:space="preserve">0490 </t>
  </si>
  <si>
    <t>Повернення позичок</t>
  </si>
  <si>
    <t>Департамент агропромислового розвитку, екології та природних ресурсів ОДА</t>
  </si>
  <si>
    <t>Додаток 4
до розпорядження голови 
обласної державної адміністрації</t>
  </si>
  <si>
    <t xml:space="preserve">Уточнені показники повернення кредитів до обласного бюджету та розподіл надання кредитів </t>
  </si>
  <si>
    <t xml:space="preserve">Керівник апарату облдержадміністрації      </t>
  </si>
  <si>
    <t xml:space="preserve">    В.БОЙКО</t>
  </si>
  <si>
    <t>2418832</t>
  </si>
  <si>
    <t xml:space="preserve"> 06 квітня 2018 року № 265 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</si>
</sst>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00000"/>
    <numFmt numFmtId="209" formatCode="0.0"/>
    <numFmt numFmtId="210" formatCode="#,##0.000"/>
    <numFmt numFmtId="211" formatCode="0.00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210" fontId="12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210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11" fillId="0" borderId="11" xfId="0" applyNumberFormat="1" applyFont="1" applyFill="1" applyBorder="1" applyAlignment="1">
      <alignment horizontal="center" vertical="center" wrapText="1"/>
    </xf>
    <xf numFmtId="210" fontId="8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210" fontId="17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210" fontId="8" fillId="0" borderId="11" xfId="0" applyNumberFormat="1" applyFont="1" applyFill="1" applyBorder="1" applyAlignment="1">
      <alignment horizontal="center"/>
    </xf>
    <xf numFmtId="210" fontId="6" fillId="0" borderId="1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 applyProtection="1">
      <alignment vertical="center" wrapText="1"/>
      <protection/>
    </xf>
    <xf numFmtId="210" fontId="36" fillId="0" borderId="11" xfId="0" applyNumberFormat="1" applyFont="1" applyFill="1" applyBorder="1" applyAlignment="1">
      <alignment horizontal="center" vertical="center" wrapText="1"/>
    </xf>
    <xf numFmtId="210" fontId="37" fillId="0" borderId="1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46"/>
  <sheetViews>
    <sheetView tabSelected="1" zoomScaleSheetLayoutView="75" zoomScalePageLayoutView="0" workbookViewId="0" topLeftCell="A1">
      <pane xSplit="4" ySplit="8" topLeftCell="H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3" sqref="A3:P3"/>
    </sheetView>
  </sheetViews>
  <sheetFormatPr defaultColWidth="9.140625" defaultRowHeight="12.75"/>
  <cols>
    <col min="1" max="1" width="11.00390625" style="4" customWidth="1"/>
    <col min="2" max="2" width="9.8515625" style="4" customWidth="1"/>
    <col min="3" max="3" width="9.28125" style="4" customWidth="1"/>
    <col min="4" max="4" width="39.421875" style="4" customWidth="1"/>
    <col min="5" max="5" width="12.8515625" style="4" customWidth="1"/>
    <col min="6" max="6" width="12.7109375" style="4" customWidth="1"/>
    <col min="7" max="7" width="9.140625" style="4" customWidth="1"/>
    <col min="8" max="8" width="13.57421875" style="8" customWidth="1"/>
    <col min="9" max="9" width="11.28125" style="4" customWidth="1"/>
    <col min="10" max="10" width="12.421875" style="4" customWidth="1"/>
    <col min="11" max="11" width="14.57421875" style="4" customWidth="1"/>
    <col min="12" max="12" width="12.28125" style="8" customWidth="1"/>
    <col min="13" max="13" width="13.7109375" style="4" customWidth="1"/>
    <col min="14" max="14" width="12.28125" style="4" customWidth="1"/>
    <col min="15" max="15" width="12.57421875" style="4" customWidth="1"/>
    <col min="16" max="16" width="12.57421875" style="8" customWidth="1"/>
    <col min="17" max="17" width="18.140625" style="4" customWidth="1"/>
    <col min="18" max="16384" width="9.140625" style="4" customWidth="1"/>
  </cols>
  <sheetData>
    <row r="1" spans="1:17" ht="5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1"/>
      <c r="L1" s="31"/>
      <c r="M1" s="34" t="s">
        <v>69</v>
      </c>
      <c r="N1" s="34"/>
      <c r="O1" s="34"/>
      <c r="P1" s="34"/>
      <c r="Q1" s="2"/>
    </row>
    <row r="2" spans="1:16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0"/>
      <c r="M2" s="34" t="s">
        <v>74</v>
      </c>
      <c r="N2" s="34"/>
      <c r="O2" s="34"/>
      <c r="P2" s="34"/>
    </row>
    <row r="3" spans="1:16" ht="18.75">
      <c r="A3" s="57" t="s">
        <v>70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23.25" customHeight="1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5.75">
      <c r="A5" s="5"/>
      <c r="B5" s="5"/>
      <c r="C5" s="5"/>
      <c r="D5" s="5"/>
      <c r="E5" s="5"/>
      <c r="F5" s="5"/>
      <c r="G5" s="5"/>
      <c r="H5" s="3"/>
      <c r="I5" s="5"/>
      <c r="J5" s="5"/>
      <c r="K5" s="5"/>
      <c r="L5" s="3"/>
      <c r="M5" s="5"/>
      <c r="N5" s="5"/>
      <c r="P5" s="3" t="s">
        <v>4</v>
      </c>
    </row>
    <row r="6" spans="1:19" ht="15.75" customHeight="1">
      <c r="A6" s="46" t="s">
        <v>10</v>
      </c>
      <c r="B6" s="46" t="s">
        <v>11</v>
      </c>
      <c r="C6" s="46" t="s">
        <v>12</v>
      </c>
      <c r="D6" s="42" t="s">
        <v>13</v>
      </c>
      <c r="E6" s="53" t="s">
        <v>0</v>
      </c>
      <c r="F6" s="53"/>
      <c r="G6" s="53"/>
      <c r="H6" s="59"/>
      <c r="I6" s="52" t="s">
        <v>3</v>
      </c>
      <c r="J6" s="53"/>
      <c r="K6" s="53"/>
      <c r="L6" s="53"/>
      <c r="M6" s="41" t="s">
        <v>5</v>
      </c>
      <c r="N6" s="41"/>
      <c r="O6" s="41"/>
      <c r="P6" s="41"/>
      <c r="Q6" s="6"/>
      <c r="R6" s="6"/>
      <c r="S6" s="6"/>
    </row>
    <row r="7" spans="1:19" ht="12.75" customHeight="1">
      <c r="A7" s="47"/>
      <c r="B7" s="47"/>
      <c r="C7" s="47"/>
      <c r="D7" s="51"/>
      <c r="E7" s="42" t="s">
        <v>1</v>
      </c>
      <c r="F7" s="42" t="s">
        <v>2</v>
      </c>
      <c r="G7" s="7" t="s">
        <v>6</v>
      </c>
      <c r="H7" s="44" t="s">
        <v>7</v>
      </c>
      <c r="I7" s="42" t="s">
        <v>1</v>
      </c>
      <c r="J7" s="42" t="s">
        <v>2</v>
      </c>
      <c r="K7" s="7" t="s">
        <v>6</v>
      </c>
      <c r="L7" s="44" t="s">
        <v>7</v>
      </c>
      <c r="M7" s="42" t="s">
        <v>1</v>
      </c>
      <c r="N7" s="42" t="s">
        <v>2</v>
      </c>
      <c r="O7" s="7" t="s">
        <v>6</v>
      </c>
      <c r="P7" s="44" t="s">
        <v>7</v>
      </c>
      <c r="Q7" s="6"/>
      <c r="R7" s="6"/>
      <c r="S7" s="6"/>
    </row>
    <row r="8" spans="1:19" ht="47.25" customHeight="1">
      <c r="A8" s="48"/>
      <c r="B8" s="48"/>
      <c r="C8" s="48"/>
      <c r="D8" s="43"/>
      <c r="E8" s="43"/>
      <c r="F8" s="43"/>
      <c r="G8" s="7" t="s">
        <v>8</v>
      </c>
      <c r="H8" s="45"/>
      <c r="I8" s="43"/>
      <c r="J8" s="43"/>
      <c r="K8" s="7" t="s">
        <v>8</v>
      </c>
      <c r="L8" s="45"/>
      <c r="M8" s="43"/>
      <c r="N8" s="43"/>
      <c r="O8" s="7" t="s">
        <v>8</v>
      </c>
      <c r="P8" s="45"/>
      <c r="Q8" s="6"/>
      <c r="R8" s="6"/>
      <c r="S8" s="6"/>
    </row>
    <row r="9" spans="1:16" s="8" customFormat="1" ht="35.25" customHeight="1" hidden="1">
      <c r="A9" s="21" t="s">
        <v>35</v>
      </c>
      <c r="B9" s="50" t="s">
        <v>14</v>
      </c>
      <c r="C9" s="39"/>
      <c r="D9" s="40"/>
      <c r="E9" s="22">
        <f>E10</f>
        <v>0</v>
      </c>
      <c r="F9" s="22">
        <f aca="true" t="shared" si="0" ref="F9:P11">F10</f>
        <v>491.883</v>
      </c>
      <c r="G9" s="22">
        <f t="shared" si="0"/>
        <v>0</v>
      </c>
      <c r="H9" s="22">
        <f t="shared" si="0"/>
        <v>491.883</v>
      </c>
      <c r="I9" s="22">
        <f t="shared" si="0"/>
        <v>0</v>
      </c>
      <c r="J9" s="22">
        <f t="shared" si="0"/>
        <v>-5365.7</v>
      </c>
      <c r="K9" s="22">
        <f t="shared" si="0"/>
        <v>-4875.7</v>
      </c>
      <c r="L9" s="22">
        <f t="shared" si="0"/>
        <v>-5365.7</v>
      </c>
      <c r="M9" s="22">
        <f t="shared" si="0"/>
        <v>0</v>
      </c>
      <c r="N9" s="22">
        <f t="shared" si="0"/>
        <v>-4873.817</v>
      </c>
      <c r="O9" s="22">
        <f t="shared" si="0"/>
        <v>-4875.7</v>
      </c>
      <c r="P9" s="22">
        <f t="shared" si="0"/>
        <v>-4873.817</v>
      </c>
    </row>
    <row r="10" spans="1:19" s="8" customFormat="1" ht="33" customHeight="1" hidden="1">
      <c r="A10" s="23" t="s">
        <v>36</v>
      </c>
      <c r="B10" s="54" t="s">
        <v>14</v>
      </c>
      <c r="C10" s="55"/>
      <c r="D10" s="56"/>
      <c r="E10" s="24">
        <f>E11</f>
        <v>0</v>
      </c>
      <c r="F10" s="24">
        <f t="shared" si="0"/>
        <v>491.883</v>
      </c>
      <c r="G10" s="24">
        <f t="shared" si="0"/>
        <v>0</v>
      </c>
      <c r="H10" s="24">
        <f t="shared" si="0"/>
        <v>491.883</v>
      </c>
      <c r="I10" s="24">
        <f t="shared" si="0"/>
        <v>0</v>
      </c>
      <c r="J10" s="24">
        <f t="shared" si="0"/>
        <v>-5365.7</v>
      </c>
      <c r="K10" s="24">
        <f t="shared" si="0"/>
        <v>-4875.7</v>
      </c>
      <c r="L10" s="24">
        <f t="shared" si="0"/>
        <v>-5365.7</v>
      </c>
      <c r="M10" s="24">
        <f t="shared" si="0"/>
        <v>0</v>
      </c>
      <c r="N10" s="24">
        <f t="shared" si="0"/>
        <v>-4873.817</v>
      </c>
      <c r="O10" s="24">
        <f t="shared" si="0"/>
        <v>-4875.7</v>
      </c>
      <c r="P10" s="24">
        <f t="shared" si="0"/>
        <v>-4873.817</v>
      </c>
      <c r="Q10" s="9"/>
      <c r="R10" s="10"/>
      <c r="S10" s="10"/>
    </row>
    <row r="11" spans="1:19" s="8" customFormat="1" ht="15.75" hidden="1">
      <c r="A11" s="21" t="s">
        <v>37</v>
      </c>
      <c r="B11" s="25">
        <v>8000</v>
      </c>
      <c r="C11" s="36" t="s">
        <v>45</v>
      </c>
      <c r="D11" s="37"/>
      <c r="E11" s="22">
        <f>E12</f>
        <v>0</v>
      </c>
      <c r="F11" s="22">
        <f t="shared" si="0"/>
        <v>491.883</v>
      </c>
      <c r="G11" s="22">
        <f t="shared" si="0"/>
        <v>0</v>
      </c>
      <c r="H11" s="22">
        <f t="shared" si="0"/>
        <v>491.883</v>
      </c>
      <c r="I11" s="22">
        <f t="shared" si="0"/>
        <v>0</v>
      </c>
      <c r="J11" s="22">
        <f t="shared" si="0"/>
        <v>-5365.7</v>
      </c>
      <c r="K11" s="22">
        <f t="shared" si="0"/>
        <v>-4875.7</v>
      </c>
      <c r="L11" s="22">
        <f t="shared" si="0"/>
        <v>-5365.7</v>
      </c>
      <c r="M11" s="22">
        <f t="shared" si="0"/>
        <v>0</v>
      </c>
      <c r="N11" s="22">
        <f t="shared" si="0"/>
        <v>-4873.817</v>
      </c>
      <c r="O11" s="22">
        <f t="shared" si="0"/>
        <v>-4875.7</v>
      </c>
      <c r="P11" s="22">
        <f t="shared" si="0"/>
        <v>-4873.817</v>
      </c>
      <c r="Q11" s="9"/>
      <c r="R11" s="10"/>
      <c r="S11" s="10"/>
    </row>
    <row r="12" spans="1:16" s="8" customFormat="1" ht="15.75" customHeight="1" hidden="1">
      <c r="A12" s="21" t="s">
        <v>59</v>
      </c>
      <c r="B12" s="25">
        <v>8800</v>
      </c>
      <c r="C12" s="36" t="s">
        <v>56</v>
      </c>
      <c r="D12" s="37"/>
      <c r="E12" s="22">
        <f>E13+E16</f>
        <v>0</v>
      </c>
      <c r="F12" s="22">
        <f aca="true" t="shared" si="1" ref="F12:P12">F13+F16</f>
        <v>491.883</v>
      </c>
      <c r="G12" s="22">
        <f t="shared" si="1"/>
        <v>0</v>
      </c>
      <c r="H12" s="22">
        <f t="shared" si="1"/>
        <v>491.883</v>
      </c>
      <c r="I12" s="22">
        <f t="shared" si="1"/>
        <v>0</v>
      </c>
      <c r="J12" s="22">
        <f t="shared" si="1"/>
        <v>-5365.7</v>
      </c>
      <c r="K12" s="22">
        <f t="shared" si="1"/>
        <v>-4875.7</v>
      </c>
      <c r="L12" s="22">
        <f t="shared" si="1"/>
        <v>-5365.7</v>
      </c>
      <c r="M12" s="22">
        <f t="shared" si="1"/>
        <v>0</v>
      </c>
      <c r="N12" s="22">
        <f t="shared" si="1"/>
        <v>-4873.817</v>
      </c>
      <c r="O12" s="22">
        <f t="shared" si="1"/>
        <v>-4875.7</v>
      </c>
      <c r="P12" s="22">
        <f t="shared" si="1"/>
        <v>-4873.817</v>
      </c>
    </row>
    <row r="13" spans="1:16" s="8" customFormat="1" ht="48" customHeight="1" hidden="1">
      <c r="A13" s="21" t="s">
        <v>41</v>
      </c>
      <c r="B13" s="25">
        <v>8820</v>
      </c>
      <c r="C13" s="36" t="s">
        <v>26</v>
      </c>
      <c r="D13" s="37"/>
      <c r="E13" s="22">
        <f>E14+E15</f>
        <v>0</v>
      </c>
      <c r="F13" s="22">
        <f aca="true" t="shared" si="2" ref="F13:P13">F14+F15</f>
        <v>491.883</v>
      </c>
      <c r="G13" s="22">
        <f t="shared" si="2"/>
        <v>0</v>
      </c>
      <c r="H13" s="22">
        <f t="shared" si="2"/>
        <v>491.883</v>
      </c>
      <c r="I13" s="22">
        <f t="shared" si="2"/>
        <v>0</v>
      </c>
      <c r="J13" s="22">
        <f t="shared" si="2"/>
        <v>-490</v>
      </c>
      <c r="K13" s="22">
        <f t="shared" si="2"/>
        <v>0</v>
      </c>
      <c r="L13" s="22">
        <f t="shared" si="2"/>
        <v>-490</v>
      </c>
      <c r="M13" s="22">
        <f t="shared" si="2"/>
        <v>0</v>
      </c>
      <c r="N13" s="22">
        <f t="shared" si="2"/>
        <v>1.8829999999999814</v>
      </c>
      <c r="O13" s="22">
        <f t="shared" si="2"/>
        <v>0</v>
      </c>
      <c r="P13" s="22">
        <f t="shared" si="2"/>
        <v>1.8829999999999814</v>
      </c>
    </row>
    <row r="14" spans="1:16" ht="16.5" customHeight="1" hidden="1">
      <c r="A14" s="26" t="s">
        <v>47</v>
      </c>
      <c r="B14" s="26" t="s">
        <v>49</v>
      </c>
      <c r="C14" s="27">
        <v>1060</v>
      </c>
      <c r="D14" s="28" t="s">
        <v>27</v>
      </c>
      <c r="E14" s="30"/>
      <c r="F14" s="30">
        <v>491.883</v>
      </c>
      <c r="G14" s="30"/>
      <c r="H14" s="22">
        <f>E14+F14</f>
        <v>491.883</v>
      </c>
      <c r="I14" s="30"/>
      <c r="J14" s="30"/>
      <c r="K14" s="30"/>
      <c r="L14" s="22">
        <f>I14+J14</f>
        <v>0</v>
      </c>
      <c r="M14" s="22">
        <f aca="true" t="shared" si="3" ref="M14:P15">E14+I14</f>
        <v>0</v>
      </c>
      <c r="N14" s="22">
        <f t="shared" si="3"/>
        <v>491.883</v>
      </c>
      <c r="O14" s="22">
        <f t="shared" si="3"/>
        <v>0</v>
      </c>
      <c r="P14" s="22">
        <f t="shared" si="3"/>
        <v>491.883</v>
      </c>
    </row>
    <row r="15" spans="1:16" ht="15.75" hidden="1">
      <c r="A15" s="26" t="s">
        <v>48</v>
      </c>
      <c r="B15" s="26" t="s">
        <v>50</v>
      </c>
      <c r="C15" s="27">
        <v>1060</v>
      </c>
      <c r="D15" s="28" t="s">
        <v>28</v>
      </c>
      <c r="E15" s="30"/>
      <c r="F15" s="30"/>
      <c r="G15" s="30"/>
      <c r="H15" s="22">
        <f>E15+F15</f>
        <v>0</v>
      </c>
      <c r="I15" s="30"/>
      <c r="J15" s="30">
        <v>-490</v>
      </c>
      <c r="K15" s="30"/>
      <c r="L15" s="22">
        <f>I15+J15</f>
        <v>-490</v>
      </c>
      <c r="M15" s="22">
        <f t="shared" si="3"/>
        <v>0</v>
      </c>
      <c r="N15" s="22">
        <f t="shared" si="3"/>
        <v>-490</v>
      </c>
      <c r="O15" s="22">
        <f t="shared" si="3"/>
        <v>0</v>
      </c>
      <c r="P15" s="22">
        <f t="shared" si="3"/>
        <v>-490</v>
      </c>
    </row>
    <row r="16" spans="1:19" s="8" customFormat="1" ht="33.75" customHeight="1" hidden="1">
      <c r="A16" s="21" t="s">
        <v>38</v>
      </c>
      <c r="B16" s="25">
        <v>8860</v>
      </c>
      <c r="C16" s="38" t="s">
        <v>24</v>
      </c>
      <c r="D16" s="49"/>
      <c r="E16" s="22">
        <f>E17+E18</f>
        <v>0</v>
      </c>
      <c r="F16" s="22">
        <f aca="true" t="shared" si="4" ref="F16:P16">F17+F18</f>
        <v>0</v>
      </c>
      <c r="G16" s="22">
        <f t="shared" si="4"/>
        <v>0</v>
      </c>
      <c r="H16" s="22">
        <f t="shared" si="4"/>
        <v>0</v>
      </c>
      <c r="I16" s="22">
        <f t="shared" si="4"/>
        <v>0</v>
      </c>
      <c r="J16" s="22">
        <f t="shared" si="4"/>
        <v>-4875.7</v>
      </c>
      <c r="K16" s="22">
        <f t="shared" si="4"/>
        <v>-4875.7</v>
      </c>
      <c r="L16" s="22">
        <f t="shared" si="4"/>
        <v>-4875.7</v>
      </c>
      <c r="M16" s="22">
        <f t="shared" si="4"/>
        <v>0</v>
      </c>
      <c r="N16" s="22">
        <f t="shared" si="4"/>
        <v>-4875.7</v>
      </c>
      <c r="O16" s="22">
        <f t="shared" si="4"/>
        <v>-4875.7</v>
      </c>
      <c r="P16" s="22">
        <f t="shared" si="4"/>
        <v>-4875.7</v>
      </c>
      <c r="Q16" s="9"/>
      <c r="R16" s="10"/>
      <c r="S16" s="10"/>
    </row>
    <row r="17" spans="1:19" ht="18" customHeight="1" hidden="1">
      <c r="A17" s="26" t="s">
        <v>39</v>
      </c>
      <c r="B17" s="26" t="s">
        <v>18</v>
      </c>
      <c r="C17" s="26" t="s">
        <v>60</v>
      </c>
      <c r="D17" s="28" t="s">
        <v>25</v>
      </c>
      <c r="E17" s="30"/>
      <c r="F17" s="30"/>
      <c r="G17" s="30"/>
      <c r="H17" s="22">
        <f>E17+F17</f>
        <v>0</v>
      </c>
      <c r="I17" s="30"/>
      <c r="J17" s="30"/>
      <c r="K17" s="30"/>
      <c r="L17" s="22">
        <f>J17+I17</f>
        <v>0</v>
      </c>
      <c r="M17" s="22">
        <f>I17+E17</f>
        <v>0</v>
      </c>
      <c r="N17" s="22">
        <f>F17+J17</f>
        <v>0</v>
      </c>
      <c r="O17" s="22">
        <f>G17+K17</f>
        <v>0</v>
      </c>
      <c r="P17" s="22">
        <f>M17+N17</f>
        <v>0</v>
      </c>
      <c r="Q17" s="9"/>
      <c r="R17" s="6"/>
      <c r="S17" s="6"/>
    </row>
    <row r="18" spans="1:19" ht="18" customHeight="1" hidden="1">
      <c r="A18" s="26" t="s">
        <v>40</v>
      </c>
      <c r="B18" s="26" t="s">
        <v>19</v>
      </c>
      <c r="C18" s="26" t="s">
        <v>61</v>
      </c>
      <c r="D18" s="28" t="s">
        <v>62</v>
      </c>
      <c r="E18" s="30"/>
      <c r="F18" s="30"/>
      <c r="G18" s="30"/>
      <c r="H18" s="22">
        <f>E18+F18</f>
        <v>0</v>
      </c>
      <c r="I18" s="30"/>
      <c r="J18" s="30">
        <v>-4875.7</v>
      </c>
      <c r="K18" s="30">
        <v>-4875.7</v>
      </c>
      <c r="L18" s="22">
        <f>J18+I18</f>
        <v>-4875.7</v>
      </c>
      <c r="M18" s="22">
        <f>I18+E18</f>
        <v>0</v>
      </c>
      <c r="N18" s="22">
        <f>F18+J18</f>
        <v>-4875.7</v>
      </c>
      <c r="O18" s="22">
        <f>G18+K18</f>
        <v>-4875.7</v>
      </c>
      <c r="P18" s="22">
        <f>M18+N18</f>
        <v>-4875.7</v>
      </c>
      <c r="Q18" s="9"/>
      <c r="R18" s="6"/>
      <c r="S18" s="6"/>
    </row>
    <row r="19" spans="1:19" s="8" customFormat="1" ht="28.5" customHeight="1">
      <c r="A19" s="21" t="s">
        <v>30</v>
      </c>
      <c r="B19" s="38" t="s">
        <v>68</v>
      </c>
      <c r="C19" s="39"/>
      <c r="D19" s="40"/>
      <c r="E19" s="32">
        <f>E20</f>
        <v>13940</v>
      </c>
      <c r="F19" s="32">
        <f aca="true" t="shared" si="5" ref="F19:P21">F20</f>
        <v>1500</v>
      </c>
      <c r="G19" s="32">
        <f t="shared" si="5"/>
        <v>0</v>
      </c>
      <c r="H19" s="32">
        <f t="shared" si="5"/>
        <v>15440</v>
      </c>
      <c r="I19" s="32">
        <f t="shared" si="5"/>
        <v>0</v>
      </c>
      <c r="J19" s="32">
        <f t="shared" si="5"/>
        <v>-6221.6</v>
      </c>
      <c r="K19" s="32">
        <f t="shared" si="5"/>
        <v>-4721.6</v>
      </c>
      <c r="L19" s="32">
        <f t="shared" si="5"/>
        <v>-6221.6</v>
      </c>
      <c r="M19" s="32">
        <f t="shared" si="5"/>
        <v>13940</v>
      </c>
      <c r="N19" s="32">
        <f t="shared" si="5"/>
        <v>-4721.6</v>
      </c>
      <c r="O19" s="32">
        <f t="shared" si="5"/>
        <v>-4721.6</v>
      </c>
      <c r="P19" s="32">
        <f t="shared" si="5"/>
        <v>9218.4</v>
      </c>
      <c r="Q19" s="9"/>
      <c r="R19" s="10"/>
      <c r="S19" s="10"/>
    </row>
    <row r="20" spans="1:17" s="11" customFormat="1" ht="28.5" customHeight="1">
      <c r="A20" s="23" t="s">
        <v>31</v>
      </c>
      <c r="B20" s="54" t="s">
        <v>68</v>
      </c>
      <c r="C20" s="55"/>
      <c r="D20" s="56"/>
      <c r="E20" s="33">
        <f>E21</f>
        <v>13940</v>
      </c>
      <c r="F20" s="33">
        <f t="shared" si="5"/>
        <v>1500</v>
      </c>
      <c r="G20" s="33">
        <f t="shared" si="5"/>
        <v>0</v>
      </c>
      <c r="H20" s="33">
        <f t="shared" si="5"/>
        <v>15440</v>
      </c>
      <c r="I20" s="33">
        <f t="shared" si="5"/>
        <v>0</v>
      </c>
      <c r="J20" s="33">
        <f t="shared" si="5"/>
        <v>-6221.6</v>
      </c>
      <c r="K20" s="33">
        <f t="shared" si="5"/>
        <v>-4721.6</v>
      </c>
      <c r="L20" s="33">
        <f t="shared" si="5"/>
        <v>-6221.6</v>
      </c>
      <c r="M20" s="33">
        <f t="shared" si="5"/>
        <v>13940</v>
      </c>
      <c r="N20" s="33">
        <f t="shared" si="5"/>
        <v>-4721.6</v>
      </c>
      <c r="O20" s="33">
        <f t="shared" si="5"/>
        <v>-4721.6</v>
      </c>
      <c r="P20" s="33">
        <f t="shared" si="5"/>
        <v>9218.4</v>
      </c>
      <c r="Q20" s="24"/>
    </row>
    <row r="21" spans="1:17" s="11" customFormat="1" ht="19.5" customHeight="1">
      <c r="A21" s="21" t="s">
        <v>46</v>
      </c>
      <c r="B21" s="25">
        <v>8000</v>
      </c>
      <c r="C21" s="36" t="s">
        <v>45</v>
      </c>
      <c r="D21" s="37"/>
      <c r="E21" s="32">
        <f>E22</f>
        <v>13940</v>
      </c>
      <c r="F21" s="32">
        <f t="shared" si="5"/>
        <v>1500</v>
      </c>
      <c r="G21" s="32">
        <f t="shared" si="5"/>
        <v>0</v>
      </c>
      <c r="H21" s="32">
        <f t="shared" si="5"/>
        <v>15440</v>
      </c>
      <c r="I21" s="32">
        <f t="shared" si="5"/>
        <v>0</v>
      </c>
      <c r="J21" s="32">
        <f t="shared" si="5"/>
        <v>-6221.6</v>
      </c>
      <c r="K21" s="32">
        <f t="shared" si="5"/>
        <v>-4721.6</v>
      </c>
      <c r="L21" s="32">
        <f t="shared" si="5"/>
        <v>-6221.6</v>
      </c>
      <c r="M21" s="32">
        <f t="shared" si="5"/>
        <v>13940</v>
      </c>
      <c r="N21" s="32">
        <f t="shared" si="5"/>
        <v>-4721.6</v>
      </c>
      <c r="O21" s="32">
        <f t="shared" si="5"/>
        <v>-4721.6</v>
      </c>
      <c r="P21" s="32">
        <f t="shared" si="5"/>
        <v>9218.4</v>
      </c>
      <c r="Q21" s="9"/>
    </row>
    <row r="22" spans="1:17" s="11" customFormat="1" ht="19.5" customHeight="1">
      <c r="A22" s="21" t="s">
        <v>57</v>
      </c>
      <c r="B22" s="25">
        <v>8800</v>
      </c>
      <c r="C22" s="36" t="s">
        <v>56</v>
      </c>
      <c r="D22" s="37"/>
      <c r="E22" s="32">
        <f>E23+E26+E29</f>
        <v>13940</v>
      </c>
      <c r="F22" s="32">
        <f aca="true" t="shared" si="6" ref="F22:P22">F23+F26+F29</f>
        <v>1500</v>
      </c>
      <c r="G22" s="32">
        <f t="shared" si="6"/>
        <v>0</v>
      </c>
      <c r="H22" s="32">
        <f t="shared" si="6"/>
        <v>15440</v>
      </c>
      <c r="I22" s="32">
        <f t="shared" si="6"/>
        <v>0</v>
      </c>
      <c r="J22" s="32">
        <f t="shared" si="6"/>
        <v>-6221.6</v>
      </c>
      <c r="K22" s="32">
        <f t="shared" si="6"/>
        <v>-4721.6</v>
      </c>
      <c r="L22" s="32">
        <f t="shared" si="6"/>
        <v>-6221.6</v>
      </c>
      <c r="M22" s="32">
        <f t="shared" si="6"/>
        <v>13940</v>
      </c>
      <c r="N22" s="32">
        <f t="shared" si="6"/>
        <v>-4721.6</v>
      </c>
      <c r="O22" s="32">
        <f t="shared" si="6"/>
        <v>-4721.6</v>
      </c>
      <c r="P22" s="32">
        <f t="shared" si="6"/>
        <v>9218.4</v>
      </c>
      <c r="Q22" s="9"/>
    </row>
    <row r="23" spans="1:17" ht="31.5" customHeight="1">
      <c r="A23" s="21" t="s">
        <v>54</v>
      </c>
      <c r="B23" s="21" t="s">
        <v>58</v>
      </c>
      <c r="C23" s="36" t="s">
        <v>53</v>
      </c>
      <c r="D23" s="37"/>
      <c r="E23" s="22">
        <v>7440</v>
      </c>
      <c r="F23" s="22">
        <v>1500</v>
      </c>
      <c r="G23" s="22">
        <v>0</v>
      </c>
      <c r="H23" s="22">
        <v>8940</v>
      </c>
      <c r="I23" s="22">
        <v>0</v>
      </c>
      <c r="J23" s="22">
        <v>-1500</v>
      </c>
      <c r="K23" s="22">
        <v>0</v>
      </c>
      <c r="L23" s="22">
        <v>-1500</v>
      </c>
      <c r="M23" s="22">
        <v>7440</v>
      </c>
      <c r="N23" s="22">
        <v>0</v>
      </c>
      <c r="O23" s="22">
        <v>0</v>
      </c>
      <c r="P23" s="22">
        <v>7440</v>
      </c>
      <c r="Q23" s="9"/>
    </row>
    <row r="24" spans="1:17" ht="15" customHeight="1">
      <c r="A24" s="26" t="s">
        <v>44</v>
      </c>
      <c r="B24" s="26" t="s">
        <v>22</v>
      </c>
      <c r="C24" s="26" t="s">
        <v>63</v>
      </c>
      <c r="D24" s="28" t="s">
        <v>29</v>
      </c>
      <c r="E24" s="30">
        <v>7440</v>
      </c>
      <c r="F24" s="30">
        <v>1500</v>
      </c>
      <c r="G24" s="30"/>
      <c r="H24" s="22">
        <v>8940</v>
      </c>
      <c r="I24" s="30"/>
      <c r="J24" s="30"/>
      <c r="K24" s="30"/>
      <c r="L24" s="22">
        <v>0</v>
      </c>
      <c r="M24" s="22">
        <v>7440</v>
      </c>
      <c r="N24" s="22">
        <v>1500</v>
      </c>
      <c r="O24" s="22">
        <v>0</v>
      </c>
      <c r="P24" s="22">
        <v>8940</v>
      </c>
      <c r="Q24" s="9"/>
    </row>
    <row r="25" spans="1:17" ht="15.75">
      <c r="A25" s="26" t="s">
        <v>73</v>
      </c>
      <c r="B25" s="26" t="s">
        <v>23</v>
      </c>
      <c r="C25" s="26" t="s">
        <v>64</v>
      </c>
      <c r="D25" s="28" t="s">
        <v>28</v>
      </c>
      <c r="E25" s="30"/>
      <c r="F25" s="30"/>
      <c r="G25" s="30"/>
      <c r="H25" s="22">
        <v>0</v>
      </c>
      <c r="I25" s="30"/>
      <c r="J25" s="30">
        <v>-1500</v>
      </c>
      <c r="K25" s="30"/>
      <c r="L25" s="22">
        <v>-1500</v>
      </c>
      <c r="M25" s="22">
        <v>0</v>
      </c>
      <c r="N25" s="22">
        <v>-1500</v>
      </c>
      <c r="O25" s="22">
        <v>0</v>
      </c>
      <c r="P25" s="22">
        <v>-1500</v>
      </c>
      <c r="Q25" s="9"/>
    </row>
    <row r="26" spans="1:17" s="11" customFormat="1" ht="44.25" customHeight="1" hidden="1">
      <c r="A26" s="21" t="s">
        <v>55</v>
      </c>
      <c r="B26" s="21" t="s">
        <v>52</v>
      </c>
      <c r="C26" s="36" t="s">
        <v>51</v>
      </c>
      <c r="D26" s="37"/>
      <c r="E26" s="22">
        <f>E27+E28</f>
        <v>5000</v>
      </c>
      <c r="F26" s="22">
        <f aca="true" t="shared" si="7" ref="F26:P26">F27+F28</f>
        <v>0</v>
      </c>
      <c r="G26" s="22">
        <f t="shared" si="7"/>
        <v>0</v>
      </c>
      <c r="H26" s="22">
        <f t="shared" si="7"/>
        <v>5000</v>
      </c>
      <c r="I26" s="22">
        <f t="shared" si="7"/>
        <v>0</v>
      </c>
      <c r="J26" s="22">
        <f t="shared" si="7"/>
        <v>-950</v>
      </c>
      <c r="K26" s="22">
        <f t="shared" si="7"/>
        <v>-950</v>
      </c>
      <c r="L26" s="22">
        <f t="shared" si="7"/>
        <v>-950</v>
      </c>
      <c r="M26" s="22">
        <f t="shared" si="7"/>
        <v>5000</v>
      </c>
      <c r="N26" s="22">
        <f t="shared" si="7"/>
        <v>-950</v>
      </c>
      <c r="O26" s="22">
        <f t="shared" si="7"/>
        <v>-950</v>
      </c>
      <c r="P26" s="22">
        <f t="shared" si="7"/>
        <v>4050</v>
      </c>
      <c r="Q26" s="9"/>
    </row>
    <row r="27" spans="1:17" ht="20.25" customHeight="1" hidden="1">
      <c r="A27" s="26" t="s">
        <v>42</v>
      </c>
      <c r="B27" s="26" t="s">
        <v>20</v>
      </c>
      <c r="C27" s="26" t="s">
        <v>65</v>
      </c>
      <c r="D27" s="28" t="s">
        <v>29</v>
      </c>
      <c r="E27" s="30">
        <v>5000</v>
      </c>
      <c r="F27" s="30"/>
      <c r="G27" s="30"/>
      <c r="H27" s="22">
        <f>E27+F27</f>
        <v>5000</v>
      </c>
      <c r="I27" s="30"/>
      <c r="J27" s="30"/>
      <c r="K27" s="30"/>
      <c r="L27" s="22">
        <f>I27+J27</f>
        <v>0</v>
      </c>
      <c r="M27" s="22">
        <f>E27+I27</f>
        <v>5000</v>
      </c>
      <c r="N27" s="22">
        <f>F27+J27</f>
        <v>0</v>
      </c>
      <c r="O27" s="22">
        <f>K27+G27</f>
        <v>0</v>
      </c>
      <c r="P27" s="22">
        <f>M27+N27</f>
        <v>5000</v>
      </c>
      <c r="Q27" s="9"/>
    </row>
    <row r="28" spans="1:17" ht="15.75" hidden="1">
      <c r="A28" s="26" t="s">
        <v>43</v>
      </c>
      <c r="B28" s="26" t="s">
        <v>21</v>
      </c>
      <c r="C28" s="27">
        <v>1060</v>
      </c>
      <c r="D28" s="28" t="s">
        <v>28</v>
      </c>
      <c r="E28" s="30"/>
      <c r="F28" s="30"/>
      <c r="G28" s="30"/>
      <c r="H28" s="22">
        <f>E28+F28</f>
        <v>0</v>
      </c>
      <c r="I28" s="30"/>
      <c r="J28" s="30">
        <v>-950</v>
      </c>
      <c r="K28" s="30">
        <v>-950</v>
      </c>
      <c r="L28" s="22">
        <f>I28+J28</f>
        <v>-950</v>
      </c>
      <c r="M28" s="22">
        <f>E28+I28</f>
        <v>0</v>
      </c>
      <c r="N28" s="22">
        <f>F28+J28</f>
        <v>-950</v>
      </c>
      <c r="O28" s="22">
        <f>K28+G28</f>
        <v>-950</v>
      </c>
      <c r="P28" s="22">
        <f>M28+N28</f>
        <v>-950</v>
      </c>
      <c r="Q28" s="9"/>
    </row>
    <row r="29" spans="1:17" s="11" customFormat="1" ht="32.25" customHeight="1" hidden="1">
      <c r="A29" s="21" t="s">
        <v>32</v>
      </c>
      <c r="B29" s="25">
        <v>8860</v>
      </c>
      <c r="C29" s="38" t="s">
        <v>24</v>
      </c>
      <c r="D29" s="49"/>
      <c r="E29" s="22">
        <f>E30+E31</f>
        <v>1500</v>
      </c>
      <c r="F29" s="22">
        <f aca="true" t="shared" si="8" ref="F29:P29">F30+F31</f>
        <v>0</v>
      </c>
      <c r="G29" s="22">
        <f t="shared" si="8"/>
        <v>0</v>
      </c>
      <c r="H29" s="22">
        <f t="shared" si="8"/>
        <v>1500</v>
      </c>
      <c r="I29" s="22">
        <f t="shared" si="8"/>
        <v>0</v>
      </c>
      <c r="J29" s="22">
        <f t="shared" si="8"/>
        <v>-3771.6000000000004</v>
      </c>
      <c r="K29" s="22">
        <f t="shared" si="8"/>
        <v>-3771.6000000000004</v>
      </c>
      <c r="L29" s="22">
        <f t="shared" si="8"/>
        <v>-3771.6000000000004</v>
      </c>
      <c r="M29" s="22">
        <f t="shared" si="8"/>
        <v>1500</v>
      </c>
      <c r="N29" s="22">
        <f t="shared" si="8"/>
        <v>-3771.6000000000004</v>
      </c>
      <c r="O29" s="22">
        <f t="shared" si="8"/>
        <v>-3771.6000000000004</v>
      </c>
      <c r="P29" s="22">
        <f t="shared" si="8"/>
        <v>-2271.6000000000004</v>
      </c>
      <c r="Q29" s="9"/>
    </row>
    <row r="30" spans="1:17" s="12" customFormat="1" ht="18" customHeight="1" hidden="1">
      <c r="A30" s="26" t="s">
        <v>33</v>
      </c>
      <c r="B30" s="26" t="s">
        <v>18</v>
      </c>
      <c r="C30" s="26" t="s">
        <v>61</v>
      </c>
      <c r="D30" s="28" t="s">
        <v>25</v>
      </c>
      <c r="E30" s="30">
        <v>1500</v>
      </c>
      <c r="F30" s="30"/>
      <c r="G30" s="30"/>
      <c r="H30" s="22">
        <f>E30+F30</f>
        <v>1500</v>
      </c>
      <c r="I30" s="30"/>
      <c r="J30" s="30"/>
      <c r="K30" s="30"/>
      <c r="L30" s="22">
        <f>I30+J30</f>
        <v>0</v>
      </c>
      <c r="M30" s="22">
        <f>E30+I30</f>
        <v>1500</v>
      </c>
      <c r="N30" s="22">
        <f aca="true" t="shared" si="9" ref="N30:P31">F30+J30</f>
        <v>0</v>
      </c>
      <c r="O30" s="22">
        <f t="shared" si="9"/>
        <v>0</v>
      </c>
      <c r="P30" s="22">
        <f t="shared" si="9"/>
        <v>1500</v>
      </c>
      <c r="Q30" s="9"/>
    </row>
    <row r="31" spans="1:17" s="12" customFormat="1" ht="18" customHeight="1" hidden="1">
      <c r="A31" s="26" t="s">
        <v>34</v>
      </c>
      <c r="B31" s="26" t="s">
        <v>19</v>
      </c>
      <c r="C31" s="26" t="s">
        <v>66</v>
      </c>
      <c r="D31" s="28" t="s">
        <v>67</v>
      </c>
      <c r="E31" s="30"/>
      <c r="F31" s="30"/>
      <c r="G31" s="30"/>
      <c r="H31" s="22">
        <f>E31+F31</f>
        <v>0</v>
      </c>
      <c r="I31" s="30"/>
      <c r="J31" s="30">
        <f>-1473.2+(-2298.4)</f>
        <v>-3771.6000000000004</v>
      </c>
      <c r="K31" s="30">
        <f>-1473.2+(-2298.4)</f>
        <v>-3771.6000000000004</v>
      </c>
      <c r="L31" s="22">
        <f>I31+J31</f>
        <v>-3771.6000000000004</v>
      </c>
      <c r="M31" s="22">
        <f>E31+I31</f>
        <v>0</v>
      </c>
      <c r="N31" s="22">
        <f t="shared" si="9"/>
        <v>-3771.6000000000004</v>
      </c>
      <c r="O31" s="22">
        <f t="shared" si="9"/>
        <v>-3771.6000000000004</v>
      </c>
      <c r="P31" s="22">
        <f t="shared" si="9"/>
        <v>-3771.6000000000004</v>
      </c>
      <c r="Q31" s="9"/>
    </row>
    <row r="32" spans="1:17" s="8" customFormat="1" ht="17.25" customHeight="1" hidden="1">
      <c r="A32" s="58" t="s">
        <v>9</v>
      </c>
      <c r="B32" s="58"/>
      <c r="C32" s="58"/>
      <c r="D32" s="58"/>
      <c r="E32" s="29">
        <f aca="true" t="shared" si="10" ref="E32:P32">E19+E9</f>
        <v>13940</v>
      </c>
      <c r="F32" s="29">
        <f t="shared" si="10"/>
        <v>1991.883</v>
      </c>
      <c r="G32" s="29">
        <f t="shared" si="10"/>
        <v>0</v>
      </c>
      <c r="H32" s="29">
        <f t="shared" si="10"/>
        <v>15931.883</v>
      </c>
      <c r="I32" s="29">
        <f t="shared" si="10"/>
        <v>0</v>
      </c>
      <c r="J32" s="29">
        <f t="shared" si="10"/>
        <v>-11587.3</v>
      </c>
      <c r="K32" s="29">
        <f t="shared" si="10"/>
        <v>-9597.3</v>
      </c>
      <c r="L32" s="29">
        <f t="shared" si="10"/>
        <v>-11587.3</v>
      </c>
      <c r="M32" s="29">
        <f t="shared" si="10"/>
        <v>13940</v>
      </c>
      <c r="N32" s="29">
        <f t="shared" si="10"/>
        <v>-9595.417000000001</v>
      </c>
      <c r="O32" s="29">
        <f t="shared" si="10"/>
        <v>-9597.3</v>
      </c>
      <c r="P32" s="29">
        <f t="shared" si="10"/>
        <v>4344.583</v>
      </c>
      <c r="Q32" s="9"/>
    </row>
    <row r="33" spans="1:17" ht="18.75" customHeight="1">
      <c r="A33" s="13"/>
      <c r="B33" s="13"/>
      <c r="C33" s="13"/>
      <c r="D33" s="13"/>
      <c r="E33" s="13"/>
      <c r="F33" s="13"/>
      <c r="G33" s="13"/>
      <c r="H33" s="18"/>
      <c r="I33" s="13"/>
      <c r="J33" s="13"/>
      <c r="K33" s="13"/>
      <c r="L33" s="18"/>
      <c r="M33" s="13"/>
      <c r="N33" s="13"/>
      <c r="O33" s="13"/>
      <c r="P33" s="18"/>
      <c r="Q33" s="14"/>
    </row>
    <row r="34" spans="1:16" s="1" customFormat="1" ht="18.75">
      <c r="A34" s="16" t="s">
        <v>71</v>
      </c>
      <c r="B34" s="16"/>
      <c r="C34" s="17"/>
      <c r="D34" s="17"/>
      <c r="E34" s="16"/>
      <c r="F34" s="16"/>
      <c r="G34" s="16"/>
      <c r="H34" s="16"/>
      <c r="I34" s="35"/>
      <c r="J34" s="35"/>
      <c r="K34" s="35"/>
      <c r="L34" s="35"/>
      <c r="N34" s="16"/>
      <c r="O34" s="35" t="s">
        <v>72</v>
      </c>
      <c r="P34" s="35"/>
    </row>
    <row r="35" spans="1:16" ht="12.75">
      <c r="A35" s="13"/>
      <c r="B35" s="13"/>
      <c r="C35" s="13"/>
      <c r="D35" s="13"/>
      <c r="E35" s="13"/>
      <c r="F35" s="13"/>
      <c r="G35" s="13"/>
      <c r="H35" s="18"/>
      <c r="I35" s="13"/>
      <c r="J35" s="13"/>
      <c r="K35" s="13"/>
      <c r="L35" s="18"/>
      <c r="M35" s="13"/>
      <c r="N35" s="13"/>
      <c r="O35" s="13"/>
      <c r="P35" s="18"/>
    </row>
    <row r="36" spans="1:16" ht="12.75">
      <c r="A36" s="15"/>
      <c r="B36" s="15"/>
      <c r="C36" s="15"/>
      <c r="D36" s="15"/>
      <c r="E36" s="15"/>
      <c r="F36" s="15"/>
      <c r="G36" s="15"/>
      <c r="H36" s="19"/>
      <c r="I36" s="15"/>
      <c r="J36" s="15"/>
      <c r="K36" s="15"/>
      <c r="L36" s="19"/>
      <c r="M36" s="15"/>
      <c r="N36" s="15"/>
      <c r="O36" s="15"/>
      <c r="P36" s="19"/>
    </row>
    <row r="37" spans="1:16" ht="18.75" hidden="1">
      <c r="A37" s="16" t="s">
        <v>15</v>
      </c>
      <c r="B37" s="16"/>
      <c r="C37" s="16"/>
      <c r="D37" s="16"/>
      <c r="E37" s="16"/>
      <c r="F37" s="16"/>
      <c r="G37" s="15"/>
      <c r="H37" s="19"/>
      <c r="I37" s="15"/>
      <c r="J37" s="15"/>
      <c r="K37" s="15"/>
      <c r="L37" s="19"/>
      <c r="M37" s="15"/>
      <c r="N37" s="15"/>
      <c r="O37" s="16" t="s">
        <v>16</v>
      </c>
      <c r="P37" s="19"/>
    </row>
    <row r="38" spans="1:16" ht="12.75">
      <c r="A38" s="15"/>
      <c r="B38" s="15"/>
      <c r="C38" s="15"/>
      <c r="D38" s="15"/>
      <c r="E38" s="15"/>
      <c r="F38" s="15"/>
      <c r="G38" s="15"/>
      <c r="H38" s="19"/>
      <c r="I38" s="15"/>
      <c r="J38" s="15"/>
      <c r="K38" s="15"/>
      <c r="L38" s="19"/>
      <c r="M38" s="15"/>
      <c r="N38" s="15"/>
      <c r="O38" s="15"/>
      <c r="P38" s="19"/>
    </row>
    <row r="39" spans="1:16" ht="12.75">
      <c r="A39" s="15"/>
      <c r="B39" s="15"/>
      <c r="C39" s="15"/>
      <c r="D39" s="15"/>
      <c r="E39" s="15"/>
      <c r="F39" s="15"/>
      <c r="G39" s="15"/>
      <c r="H39" s="19"/>
      <c r="I39" s="15"/>
      <c r="J39" s="15"/>
      <c r="K39" s="15"/>
      <c r="L39" s="19"/>
      <c r="M39" s="15"/>
      <c r="N39" s="15"/>
      <c r="O39" s="15"/>
      <c r="P39" s="19"/>
    </row>
    <row r="40" spans="1:16" ht="12.75">
      <c r="A40" s="15"/>
      <c r="B40" s="15"/>
      <c r="C40" s="15"/>
      <c r="D40" s="15"/>
      <c r="E40" s="15"/>
      <c r="F40" s="15"/>
      <c r="G40" s="15"/>
      <c r="H40" s="19"/>
      <c r="I40" s="15"/>
      <c r="J40" s="15"/>
      <c r="K40" s="15"/>
      <c r="L40" s="19"/>
      <c r="M40" s="15"/>
      <c r="N40" s="15"/>
      <c r="O40" s="15"/>
      <c r="P40" s="19"/>
    </row>
    <row r="41" spans="1:16" ht="12.75">
      <c r="A41" s="15"/>
      <c r="B41" s="15"/>
      <c r="C41" s="15"/>
      <c r="D41" s="15"/>
      <c r="E41" s="15"/>
      <c r="F41" s="15"/>
      <c r="G41" s="15"/>
      <c r="H41" s="19"/>
      <c r="I41" s="15"/>
      <c r="J41" s="15"/>
      <c r="K41" s="15"/>
      <c r="L41" s="19"/>
      <c r="M41" s="15"/>
      <c r="N41" s="15"/>
      <c r="O41" s="15"/>
      <c r="P41" s="19"/>
    </row>
    <row r="42" spans="1:16" ht="12.75">
      <c r="A42" s="15"/>
      <c r="B42" s="15"/>
      <c r="C42" s="15"/>
      <c r="D42" s="15"/>
      <c r="E42" s="15"/>
      <c r="F42" s="15"/>
      <c r="G42" s="15"/>
      <c r="H42" s="19"/>
      <c r="I42" s="15"/>
      <c r="J42" s="15"/>
      <c r="K42" s="15"/>
      <c r="L42" s="19"/>
      <c r="M42" s="15"/>
      <c r="N42" s="15"/>
      <c r="O42" s="15"/>
      <c r="P42" s="19"/>
    </row>
    <row r="43" spans="1:16" ht="12.75">
      <c r="A43" s="15"/>
      <c r="B43" s="15"/>
      <c r="C43" s="15"/>
      <c r="D43" s="15"/>
      <c r="E43" s="15"/>
      <c r="F43" s="15"/>
      <c r="G43" s="15"/>
      <c r="H43" s="19"/>
      <c r="I43" s="15"/>
      <c r="J43" s="15"/>
      <c r="K43" s="15"/>
      <c r="L43" s="19"/>
      <c r="M43" s="15"/>
      <c r="N43" s="15"/>
      <c r="O43" s="15"/>
      <c r="P43" s="19"/>
    </row>
    <row r="44" spans="1:16" ht="12.75">
      <c r="A44" s="15"/>
      <c r="B44" s="15"/>
      <c r="C44" s="15"/>
      <c r="D44" s="15"/>
      <c r="E44" s="15"/>
      <c r="F44" s="15"/>
      <c r="G44" s="15"/>
      <c r="H44" s="19"/>
      <c r="I44" s="15"/>
      <c r="J44" s="15"/>
      <c r="K44" s="15"/>
      <c r="L44" s="19"/>
      <c r="M44" s="15"/>
      <c r="N44" s="15"/>
      <c r="O44" s="15"/>
      <c r="P44" s="19"/>
    </row>
    <row r="45" spans="1:16" ht="12.75">
      <c r="A45" s="15"/>
      <c r="B45" s="15"/>
      <c r="C45" s="15"/>
      <c r="D45" s="15"/>
      <c r="E45" s="15"/>
      <c r="F45" s="15"/>
      <c r="G45" s="15"/>
      <c r="H45" s="19"/>
      <c r="I45" s="15"/>
      <c r="J45" s="15"/>
      <c r="K45" s="15"/>
      <c r="L45" s="19"/>
      <c r="M45" s="15"/>
      <c r="N45" s="15"/>
      <c r="O45" s="15"/>
      <c r="P45" s="19"/>
    </row>
    <row r="46" spans="1:16" ht="12.75">
      <c r="A46" s="15"/>
      <c r="B46" s="15"/>
      <c r="C46" s="15"/>
      <c r="D46" s="15"/>
      <c r="E46" s="15"/>
      <c r="F46" s="15"/>
      <c r="G46" s="15"/>
      <c r="H46" s="19"/>
      <c r="I46" s="15"/>
      <c r="J46" s="15"/>
      <c r="K46" s="15"/>
      <c r="L46" s="19"/>
      <c r="M46" s="15"/>
      <c r="N46" s="15"/>
      <c r="O46" s="15"/>
      <c r="P46" s="19"/>
    </row>
  </sheetData>
  <sheetProtection/>
  <mergeCells count="36">
    <mergeCell ref="A3:P3"/>
    <mergeCell ref="A4:P4"/>
    <mergeCell ref="P7:P8"/>
    <mergeCell ref="A32:D32"/>
    <mergeCell ref="B10:D10"/>
    <mergeCell ref="H7:H8"/>
    <mergeCell ref="B6:B8"/>
    <mergeCell ref="E6:H6"/>
    <mergeCell ref="E7:E8"/>
    <mergeCell ref="A6:A8"/>
    <mergeCell ref="I34:L34"/>
    <mergeCell ref="D6:D8"/>
    <mergeCell ref="C26:D26"/>
    <mergeCell ref="C21:D21"/>
    <mergeCell ref="C13:D13"/>
    <mergeCell ref="C11:D11"/>
    <mergeCell ref="C29:D29"/>
    <mergeCell ref="I6:L6"/>
    <mergeCell ref="B20:D20"/>
    <mergeCell ref="F7:F8"/>
    <mergeCell ref="N7:N8"/>
    <mergeCell ref="C6:C8"/>
    <mergeCell ref="C16:D16"/>
    <mergeCell ref="I7:I8"/>
    <mergeCell ref="J7:J8"/>
    <mergeCell ref="B9:D9"/>
    <mergeCell ref="M1:P1"/>
    <mergeCell ref="M2:P2"/>
    <mergeCell ref="O34:P34"/>
    <mergeCell ref="C23:D23"/>
    <mergeCell ref="C22:D22"/>
    <mergeCell ref="C12:D12"/>
    <mergeCell ref="B19:D19"/>
    <mergeCell ref="M6:P6"/>
    <mergeCell ref="M7:M8"/>
    <mergeCell ref="L7:L8"/>
  </mergeCells>
  <printOptions horizontalCentered="1"/>
  <pageMargins left="0.1968503937007874" right="0.1968503937007874" top="0.2362204724409449" bottom="0.1968503937007874" header="0.2362204724409449" footer="0.1968503937007874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2018-04-12T07:00:27Z</cp:lastPrinted>
  <dcterms:created xsi:type="dcterms:W3CDTF">1996-10-08T23:32:33Z</dcterms:created>
  <dcterms:modified xsi:type="dcterms:W3CDTF">2018-04-13T08:00:25Z</dcterms:modified>
  <cp:category/>
  <cp:version/>
  <cp:contentType/>
  <cp:contentStatus/>
</cp:coreProperties>
</file>