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'дод.7'!$6:$6</definedName>
    <definedName name="_xlnm.Print_Area" localSheetId="0">'дод.7'!$B$1:$I$141</definedName>
  </definedNames>
  <calcPr fullCalcOnLoad="1"/>
</workbook>
</file>

<file path=xl/sharedStrings.xml><?xml version="1.0" encoding="utf-8"?>
<sst xmlns="http://schemas.openxmlformats.org/spreadsheetml/2006/main" count="356" uniqueCount="263">
  <si>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</si>
  <si>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</si>
  <si>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</si>
  <si>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</si>
  <si>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</si>
  <si>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Обласна програма «Майбутнє Вінниччини в збереженні здоров'я громадян» на 2016-2020 роки</t>
  </si>
  <si>
    <t>(тис. грн.)</t>
  </si>
  <si>
    <t>Департамент охорони здоров'я Вінницької ОДА</t>
  </si>
  <si>
    <t>2000</t>
  </si>
  <si>
    <t xml:space="preserve">Охорона здоров'я </t>
  </si>
  <si>
    <t>Цільові видатки на лікування хворих на цукровий  та нецукровий діабет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</si>
  <si>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</si>
  <si>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0"/>
      </rPr>
      <t>3</t>
    </r>
  </si>
  <si>
    <r>
      <t>Код ФКВКБ</t>
    </r>
    <r>
      <rPr>
        <b/>
        <vertAlign val="superscript"/>
        <sz val="10"/>
        <rFont val="Times New Roman"/>
        <family val="0"/>
      </rPr>
      <t>4</t>
    </r>
  </si>
  <si>
    <t>0100000</t>
  </si>
  <si>
    <t>3000</t>
  </si>
  <si>
    <t>Соціальний захист та соціальне забезпечення</t>
  </si>
  <si>
    <t>Обласна цільова соціальна програма  «Молодь Вінниччини» на 2016-2018 роки</t>
  </si>
  <si>
    <t>Обласна комплексна цільова програма підтримки учасників антитерористичної операції, членів їх сімей та членів сімей загиблих (померлих) учасників антитерористичної операції на 2016-2018 роки</t>
  </si>
  <si>
    <t>Комплексна цільова програма соціального захисту населення Вінницької області на 2016-2018 роки</t>
  </si>
  <si>
    <t>Департамент соціальної та молодіжної політики Вінницької ОДА</t>
  </si>
  <si>
    <t>0110000</t>
  </si>
  <si>
    <t xml:space="preserve">Обласна рада </t>
  </si>
  <si>
    <r>
      <t xml:space="preserve">Обласна рада </t>
    </r>
  </si>
  <si>
    <t>8000</t>
  </si>
  <si>
    <t>Департамент міжнародного співробітництва та регіонального розвитку ОДА</t>
  </si>
  <si>
    <t>Програма розвитку міжнародного та транскордонного співробітництва на 2016-2020 роки</t>
  </si>
  <si>
    <t>0490                           /180109</t>
  </si>
  <si>
    <t>0917000</t>
  </si>
  <si>
    <t>7000</t>
  </si>
  <si>
    <t>Управління у справах національностей та релігій ОДА</t>
  </si>
  <si>
    <t>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</si>
  <si>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</si>
  <si>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Підтримка засобів масової інформації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</si>
  <si>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</si>
  <si>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7300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</si>
  <si>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</si>
  <si>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Департамент цивільного захисту ОДА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</si>
  <si>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</si>
  <si>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>1040</t>
  </si>
  <si>
    <t>Обласна цільова соціальна програма оздоровлення, відпочинку дітей і молоді, розвитку мережі дитячих закладів оздоровлення та відпочинку до 2018 року</t>
  </si>
  <si>
    <t>0113230</t>
  </si>
  <si>
    <t>Інші заклади та заходи</t>
  </si>
  <si>
    <t>0700000</t>
  </si>
  <si>
    <t>0710000</t>
  </si>
  <si>
    <t>0712000</t>
  </si>
  <si>
    <t>0763</t>
  </si>
  <si>
    <t>Інші програми, заклади та заходи у сфері охорони здоров'я </t>
  </si>
  <si>
    <t>Обласна програма «Боротьба з онкологічними захворюваннями на період 2017-2021роки»</t>
  </si>
  <si>
    <t>Централізовані заходи з лікування хворих на цукровий та нецукровий діабет</t>
  </si>
  <si>
    <t>0712150</t>
  </si>
  <si>
    <t>0712144</t>
  </si>
  <si>
    <t>0800000</t>
  </si>
  <si>
    <t>0810000</t>
  </si>
  <si>
    <t>0813000</t>
  </si>
  <si>
    <t>0813121</t>
  </si>
  <si>
    <t>0813122</t>
  </si>
  <si>
    <t>0813123</t>
  </si>
  <si>
    <t>0813131</t>
  </si>
  <si>
    <t>0813140</t>
  </si>
  <si>
    <t>0813230</t>
  </si>
  <si>
    <t>Заходи державної політики із забезпечення рівних прав та можливостей жіной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</si>
  <si>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</si>
  <si>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</si>
  <si>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Обласна цільова соціальна програма національно-патріотичного виховання дітей та молоді на 2017-2020 роки</t>
  </si>
  <si>
    <t>1090</t>
  </si>
  <si>
    <t>0829</t>
  </si>
  <si>
    <t>Інші заклади та заходи в галузі культури і мистецтва</t>
  </si>
  <si>
    <t>0830</t>
  </si>
  <si>
    <t xml:space="preserve">2318420 </t>
  </si>
  <si>
    <t>8420</t>
  </si>
  <si>
    <t>Інші заходи у сфері засобів масової інформації</t>
  </si>
  <si>
    <t>Сільське, лісове, рибне господарство та мисливство</t>
  </si>
  <si>
    <t>0421</t>
  </si>
  <si>
    <t>Здійснення заходів з землеустрою </t>
  </si>
  <si>
    <t>Програма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Вінницькій області на 2016-2020 роки</t>
  </si>
  <si>
    <t>Реалізація програм у галузі лісоваго господарства і мисливства</t>
  </si>
  <si>
    <t>Обласна програма розвитку лісового і мисливського господарства в лісах, які надані в постійне користування ВОКСЛП  "Віноблагроліс", підвищення лісистості і озеленення населених пунктів області та використання об"єктів тваринного світу у культурно-освітніх та виховних цілях на 2017-2021 роки</t>
  </si>
  <si>
    <t>Реалізація програм в галузі сільського господарства</t>
  </si>
  <si>
    <t>Програма розвитку особистих селянських, фермерських господарств, кооперативного руху на селі та дорадництва на 2016-2020 роки</t>
  </si>
  <si>
    <t>Забезпечення діяльності ветеринарних лікарень та ветеринарних лабораторій</t>
  </si>
  <si>
    <t xml:space="preserve">Програма забезпечення державними установами ветеринарсної медицини епізоотичного благополуччя області </t>
  </si>
  <si>
    <t>Інша діяльність</t>
  </si>
  <si>
    <t>2418860</t>
  </si>
  <si>
    <t>Бюджетні позички  суб'єктам господарювання  та їх повернення</t>
  </si>
  <si>
    <t>2418861</t>
  </si>
  <si>
    <t>8861</t>
  </si>
  <si>
    <t xml:space="preserve">0490                </t>
  </si>
  <si>
    <t xml:space="preserve">Надання позичок </t>
  </si>
  <si>
    <t>2418862</t>
  </si>
  <si>
    <t>8862</t>
  </si>
  <si>
    <t xml:space="preserve">0490                              </t>
  </si>
  <si>
    <t>2418841</t>
  </si>
  <si>
    <t>8841</t>
  </si>
  <si>
    <t xml:space="preserve">1060                           </t>
  </si>
  <si>
    <t xml:space="preserve">Надання  кредиту </t>
  </si>
  <si>
    <t>Регіональна цільова Програма будівництва (придбання) доступного житла у Вінницькій області на 2010-2017 роки</t>
  </si>
  <si>
    <t>2418842</t>
  </si>
  <si>
    <t>8842</t>
  </si>
  <si>
    <t>Повернення кредиту</t>
  </si>
  <si>
    <t>2418831</t>
  </si>
  <si>
    <t>8831</t>
  </si>
  <si>
    <t>Регіональна комплексна Програма інвестування житлового будівництва у Вінницькій області "Власний дім" на 2017-2020 роки</t>
  </si>
  <si>
    <t>8832</t>
  </si>
  <si>
    <t>2500000</t>
  </si>
  <si>
    <t>2510000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</si>
  <si>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</si>
  <si>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</si>
  <si>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</si>
  <si>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 xml:space="preserve">0490 </t>
  </si>
  <si>
    <t>2517600</t>
  </si>
  <si>
    <t>7600</t>
  </si>
  <si>
    <t>Інші програми та заходи, пов'язані з економічною діяльністю</t>
  </si>
  <si>
    <t>2517690</t>
  </si>
  <si>
    <t>7690</t>
  </si>
  <si>
    <t xml:space="preserve">0490             </t>
  </si>
  <si>
    <t>Інша економічна діяльність</t>
  </si>
  <si>
    <t>7693</t>
  </si>
  <si>
    <t>Обласна програма підтримки утримання об’єктів спільної  власності територіальних громад області на 2018-2022 роки</t>
  </si>
  <si>
    <t>Охорона навколишнього природного середовища</t>
  </si>
  <si>
    <t>0540</t>
  </si>
  <si>
    <t xml:space="preserve">Інша діяльність у сфері екології та охорони природних ресурсів </t>
  </si>
  <si>
    <t xml:space="preserve">Регіональна програма охорони навколишнього природного середовища та раціонального використання природних ресурсів на 2013-2018 роки 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</si>
  <si>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</si>
  <si>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</si>
  <si>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0320</t>
  </si>
  <si>
    <t>0600000</t>
  </si>
  <si>
    <t>Департамент освіти і науки ОДА</t>
  </si>
  <si>
    <t>0610000</t>
  </si>
  <si>
    <t>0611000</t>
  </si>
  <si>
    <t>Освіта</t>
  </si>
  <si>
    <t>0611160</t>
  </si>
  <si>
    <t>0990</t>
  </si>
  <si>
    <t>Інші програми, заклади та заходи у сфері освіти</t>
  </si>
  <si>
    <t xml:space="preserve">Обласна цільова програма роботи з обдарованою молоддю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</si>
  <si>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       </t>
  </si>
  <si>
    <t>0613000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</si>
  <si>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</si>
  <si>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</si>
  <si>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0110180</t>
  </si>
  <si>
    <t>0180</t>
  </si>
  <si>
    <t>0133        /250404</t>
  </si>
  <si>
    <t>Інша діяльність у сфері державного управління</t>
  </si>
  <si>
    <t xml:space="preserve">Програма розвитку місцевого самоврядування у Вінницькій області на 2018-2022 роки </t>
  </si>
  <si>
    <t>0133               /250404</t>
  </si>
  <si>
    <t>Програма розвитку міжнародного та транскордонного співробітництва Вінницької області на 2016-2020 роки</t>
  </si>
  <si>
    <t>Управління фізичної культури та спорту ОДА</t>
  </si>
  <si>
    <t>Фізична культура і спорт</t>
  </si>
  <si>
    <t>Проведення спортивної роботи в регіоні</t>
  </si>
  <si>
    <t>0810/ 130106</t>
  </si>
  <si>
    <t xml:space="preserve">Проведення навчально-тренувальних зборів і змагань з неолімпійських видів спорту </t>
  </si>
  <si>
    <t>Обласна соціальна програма національно-патріотичного виховання дітей та молоді на 2017-2020 роки</t>
  </si>
  <si>
    <t>Підтримка і розвиток спортивної інфраструктури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</si>
  <si>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</si>
  <si>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</si>
  <si>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Цільова соціальна програма розвитку фізичної культури і спорту у Вінницькій області на 2016-2020роки</t>
  </si>
  <si>
    <t>Підтримка фізкультурно-спортивного руху</t>
  </si>
  <si>
    <t>0810/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</si>
  <si>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</si>
  <si>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Інші заходи з розвитку фізичної культури та спорту</t>
  </si>
  <si>
    <t>0810/ 130115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</si>
  <si>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</si>
  <si>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0810/ 130112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</si>
  <si>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</si>
  <si>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Департамент агропромислового розвитку, екології та природних ресурсів ОДА</t>
  </si>
  <si>
    <t>0422</t>
  </si>
  <si>
    <t>Кредитування</t>
  </si>
  <si>
    <t>2418830</t>
  </si>
  <si>
    <t>8830</t>
  </si>
  <si>
    <t>Довгострокові кредити індивідуальним забудовникам житла на селі  та їх повернення</t>
  </si>
  <si>
    <t xml:space="preserve">1060                              </t>
  </si>
  <si>
    <t>2418832</t>
  </si>
  <si>
    <t xml:space="preserve">1060    </t>
  </si>
  <si>
    <t>2418840</t>
  </si>
  <si>
    <t>8840</t>
  </si>
  <si>
    <t>Довгострокові кредити громадянам на будівництво/реконструкцію/ придбання житла та їх повернення</t>
  </si>
  <si>
    <t>Повернення позичок</t>
  </si>
  <si>
    <t>0110100</t>
  </si>
  <si>
    <t>0100</t>
  </si>
  <si>
    <t>Державне управління</t>
  </si>
  <si>
    <t>1000000</t>
  </si>
  <si>
    <t>Управління культури і мистецтв ОДА</t>
  </si>
  <si>
    <t>1010000</t>
  </si>
  <si>
    <t>0821</t>
  </si>
  <si>
    <t>Фінансова підтримка театрів</t>
  </si>
  <si>
    <t xml:space="preserve">Програми розвитку культури Вінницької області </t>
  </si>
  <si>
    <t>0822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</si>
  <si>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</si>
  <si>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0824</t>
  </si>
  <si>
    <t>Забезпечення діяльності бібліотек</t>
  </si>
  <si>
    <t>Забезпечення діяльності музеїв і виставок</t>
  </si>
  <si>
    <t>0827</t>
  </si>
  <si>
    <t>Забезпечення діяльності заповідників</t>
  </si>
  <si>
    <t>0813120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</si>
  <si>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</si>
  <si>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сім′ї, дітей та молоді</t>
  </si>
  <si>
    <t>Обласна комплексна програма підтримки сім'ї, запобігання домашньому насильству, забезпечення рівних прав і можливостей жінок та чоловіків та попередження торгівл людьми на період до 2021 року</t>
  </si>
  <si>
    <t>0813130</t>
  </si>
  <si>
    <t>Реалізація державної політики у молодіжній сфері</t>
  </si>
  <si>
    <t>Соціальний захист ветеранів війни та праці</t>
  </si>
  <si>
    <t>0113240</t>
  </si>
  <si>
    <t>3240</t>
  </si>
  <si>
    <t xml:space="preserve">1090 /090412    </t>
  </si>
  <si>
    <t>0113242</t>
  </si>
  <si>
    <t>Інші заходи у сфері соціального захисту і соціального забезпечення</t>
  </si>
  <si>
    <t>0611162</t>
  </si>
  <si>
    <t>Інші програми та заходи у сфері освіти</t>
  </si>
  <si>
    <t>0712152</t>
  </si>
  <si>
    <t>Інші програми та заходи у сфері охорони здоров'я</t>
  </si>
  <si>
    <t>0813190</t>
  </si>
  <si>
    <t>0813192</t>
  </si>
  <si>
    <t>1030 /091209</t>
  </si>
  <si>
    <t>Надання фінансової підтримки громадським організаціям ветеранів і осіб з інвалідністю, діяльність яких  має соціальну спрямованість</t>
  </si>
  <si>
    <t>0813242</t>
  </si>
  <si>
    <t>1090 /091214</t>
  </si>
  <si>
    <t>Інші заходи у сфері соціальнго захисту і соціального забезпечення</t>
  </si>
  <si>
    <t>1014082</t>
  </si>
  <si>
    <t>0829 /110502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</si>
  <si>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</si>
  <si>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</si>
  <si>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2517300</t>
  </si>
  <si>
    <t xml:space="preserve">2517370 </t>
  </si>
  <si>
    <t>7370</t>
  </si>
  <si>
    <t xml:space="preserve">Керівник апарату облдержадміністрації     </t>
  </si>
  <si>
    <t xml:space="preserve">    В.БОЙКО</t>
  </si>
  <si>
    <t xml:space="preserve">Уточнений перелік місцевих (регіональних) програм, які фінансуватимуться за рахунок коштів
обласного бюджету  у 2018 році
</t>
  </si>
  <si>
    <t>0618300</t>
  </si>
  <si>
    <t>0618330</t>
  </si>
  <si>
    <t>Інша діяльність у сфері екології та охорни природних ресурсів</t>
  </si>
  <si>
    <t>0718300</t>
  </si>
  <si>
    <t>0718311</t>
  </si>
  <si>
    <t>0511</t>
  </si>
  <si>
    <t>Охорона та раціональне використання природних ресурсів</t>
  </si>
  <si>
    <t>0513</t>
  </si>
  <si>
    <t>Ліквідація іншого забруднення навколишнього природного середовища</t>
  </si>
  <si>
    <t>0520</t>
  </si>
  <si>
    <t>Збереження природно-заповідного фонду</t>
  </si>
  <si>
    <t>Департамент житлово-комунального господарства, енергетики та інфраструктури ОДА</t>
  </si>
  <si>
    <t>Департамент житлово-комунального господарства енергетики та інфраструктури ОДА</t>
  </si>
  <si>
    <t xml:space="preserve">Реалізація державних та місцевих житлових програм </t>
  </si>
  <si>
    <t>1216084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</si>
  <si>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</si>
  <si>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</si>
  <si>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</si>
  <si>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1060</t>
  </si>
  <si>
    <t xml:space="preserve">Надання кредиту </t>
  </si>
  <si>
    <t>Комплесна регіональна програма пільгового довготермінового кредитування громадян, які потребують поліпшення житлових умов у Вінницькій області на 2018 - 2022 роки</t>
  </si>
  <si>
    <t>0380</t>
  </si>
  <si>
    <t>Департамент фінансів ОДА</t>
  </si>
  <si>
    <t>0133</t>
  </si>
  <si>
    <t>Резервний фонд</t>
  </si>
  <si>
    <t>Міжбюджетні трансферти</t>
  </si>
  <si>
    <t>0180               /250344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</si>
  <si>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</si>
  <si>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економічного і соціального розвитку Вінницької області на 2018 рік</t>
  </si>
  <si>
    <t xml:space="preserve">Програма супроводження бюджетного процесу на 2016-2018 роки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</si>
  <si>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</si>
  <si>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Комплексна оборонно-правоохоронна програма Вінницької області на 2016-2020 роки "Безпечна Вінниччина - взаємна відповідальність влади та громади"</t>
  </si>
  <si>
    <t>Програма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</si>
  <si>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Заходи та роботи з мобілізаційної підготовки місцевого значення</t>
  </si>
  <si>
    <t>Комплексна оборонно- правоохоронна програма Вінницької області на 2016-2020 роки "Безпечна Вінниччина - взаємна відповідальність влади та громад"</t>
  </si>
  <si>
    <t>Керівник апарату облдержадміністрації</t>
  </si>
  <si>
    <t>Додаток 7
до розпорядження голови                                                                                    обласної державної адміністрації                                   06 квітня 2018 року № 265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</si>
</sst>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"/>
    <numFmt numFmtId="211" formatCode="0.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0"/>
    </font>
    <font>
      <b/>
      <vertAlign val="superscript"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0"/>
    </font>
    <font>
      <sz val="11"/>
      <color indexed="9"/>
      <name val="Times New Roman"/>
      <family val="0"/>
    </font>
    <font>
      <b/>
      <sz val="13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205" fontId="5" fillId="0" borderId="13" xfId="95" applyNumberFormat="1" applyFont="1" applyFill="1" applyBorder="1" applyAlignment="1">
      <alignment horizontal="center" vertical="center"/>
      <protection/>
    </xf>
    <xf numFmtId="205" fontId="45" fillId="0" borderId="13" xfId="95" applyNumberFormat="1" applyFont="1" applyFill="1" applyBorder="1" applyAlignment="1">
      <alignment horizontal="center" vertical="center"/>
      <protection/>
    </xf>
    <xf numFmtId="205" fontId="29" fillId="0" borderId="13" xfId="95" applyNumberFormat="1" applyFont="1" applyFill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wrapText="1"/>
    </xf>
    <xf numFmtId="205" fontId="44" fillId="0" borderId="13" xfId="95" applyNumberFormat="1" applyFont="1" applyFill="1" applyBorder="1" applyAlignment="1">
      <alignment horizontal="center" vertical="center"/>
      <protection/>
    </xf>
    <xf numFmtId="49" fontId="47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05" fontId="0" fillId="0" borderId="13" xfId="95" applyNumberFormat="1" applyFont="1" applyFill="1" applyBorder="1" applyAlignment="1">
      <alignment horizontal="center" vertical="center"/>
      <protection/>
    </xf>
    <xf numFmtId="0" fontId="54" fillId="0" borderId="0" xfId="0" applyNumberFormat="1" applyFont="1" applyFill="1" applyAlignment="1" applyProtection="1">
      <alignment horizontal="center" vertical="center" wrapText="1"/>
      <protection/>
    </xf>
    <xf numFmtId="49" fontId="27" fillId="0" borderId="13" xfId="105" applyNumberFormat="1" applyFont="1" applyFill="1" applyBorder="1" applyAlignment="1">
      <alignment horizontal="center" vertical="center" wrapText="1"/>
      <protection/>
    </xf>
    <xf numFmtId="205" fontId="51" fillId="0" borderId="13" xfId="95" applyNumberFormat="1" applyFont="1" applyFill="1" applyBorder="1" applyAlignment="1">
      <alignment horizontal="center" vertical="center"/>
      <protection/>
    </xf>
    <xf numFmtId="49" fontId="28" fillId="0" borderId="13" xfId="105" applyNumberFormat="1" applyFont="1" applyFill="1" applyBorder="1" applyAlignment="1">
      <alignment horizontal="center" vertical="center" wrapText="1"/>
      <protection/>
    </xf>
    <xf numFmtId="0" fontId="28" fillId="0" borderId="13" xfId="105" applyFont="1" applyFill="1" applyBorder="1" applyAlignment="1">
      <alignment horizontal="center" vertical="center" wrapText="1"/>
      <protection/>
    </xf>
    <xf numFmtId="0" fontId="28" fillId="0" borderId="13" xfId="105" applyFont="1" applyFill="1" applyBorder="1" applyAlignment="1">
      <alignment vertical="center" wrapText="1"/>
      <protection/>
    </xf>
    <xf numFmtId="205" fontId="30" fillId="0" borderId="13" xfId="95" applyNumberFormat="1" applyFont="1" applyFill="1" applyBorder="1" applyAlignment="1">
      <alignment horizontal="center" vertical="center"/>
      <protection/>
    </xf>
    <xf numFmtId="205" fontId="30" fillId="0" borderId="13" xfId="95" applyNumberFormat="1" applyFont="1" applyFill="1" applyBorder="1">
      <alignment vertical="top"/>
      <protection/>
    </xf>
    <xf numFmtId="49" fontId="27" fillId="0" borderId="14" xfId="105" applyNumberFormat="1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192" fontId="30" fillId="0" borderId="13" xfId="95" applyNumberFormat="1" applyFont="1" applyFill="1" applyBorder="1" applyAlignment="1">
      <alignment horizontal="center" vertical="center"/>
      <protection/>
    </xf>
    <xf numFmtId="192" fontId="55" fillId="0" borderId="13" xfId="95" applyNumberFormat="1" applyFont="1" applyFill="1" applyBorder="1">
      <alignment vertical="top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13" xfId="0" applyFont="1" applyFill="1" applyBorder="1" applyAlignment="1">
      <alignment wrapText="1"/>
    </xf>
    <xf numFmtId="195" fontId="26" fillId="0" borderId="16" xfId="0" applyNumberFormat="1" applyFont="1" applyFill="1" applyBorder="1" applyAlignment="1">
      <alignment vertical="center" wrapText="1"/>
    </xf>
    <xf numFmtId="205" fontId="29" fillId="0" borderId="13" xfId="95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/>
    </xf>
    <xf numFmtId="0" fontId="0" fillId="0" borderId="13" xfId="0" applyFill="1" applyBorder="1" applyAlignment="1">
      <alignment vertical="center" wrapText="1"/>
    </xf>
    <xf numFmtId="205" fontId="30" fillId="0" borderId="13" xfId="95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left" vertical="center" wrapText="1"/>
    </xf>
    <xf numFmtId="0" fontId="28" fillId="0" borderId="13" xfId="105" applyFont="1" applyFill="1" applyBorder="1" applyAlignment="1">
      <alignment horizontal="left" vertical="center" wrapText="1"/>
      <protection/>
    </xf>
    <xf numFmtId="0" fontId="28" fillId="0" borderId="13" xfId="105" applyFont="1" applyFill="1" applyBorder="1" applyAlignment="1">
      <alignment horizontal="left" vertical="center" wrapText="1"/>
      <protection/>
    </xf>
    <xf numFmtId="0" fontId="47" fillId="0" borderId="13" xfId="0" applyNumberFormat="1" applyFont="1" applyFill="1" applyBorder="1" applyAlignment="1" applyProtection="1">
      <alignment horizontal="left"/>
      <protection/>
    </xf>
    <xf numFmtId="0" fontId="27" fillId="0" borderId="13" xfId="105" applyFont="1" applyFill="1" applyBorder="1" applyAlignment="1">
      <alignment horizontal="left" vertical="center" wrapText="1"/>
      <protection/>
    </xf>
    <xf numFmtId="0" fontId="47" fillId="0" borderId="16" xfId="0" applyFont="1" applyFill="1" applyBorder="1" applyAlignment="1">
      <alignment horizontal="left" vertical="center" wrapText="1"/>
    </xf>
    <xf numFmtId="49" fontId="28" fillId="0" borderId="15" xfId="105" applyNumberFormat="1" applyFont="1" applyFill="1" applyBorder="1" applyAlignment="1">
      <alignment horizontal="center" vertical="center" wrapText="1"/>
      <protection/>
    </xf>
    <xf numFmtId="49" fontId="28" fillId="0" borderId="17" xfId="105" applyNumberFormat="1" applyFont="1" applyFill="1" applyBorder="1" applyAlignment="1">
      <alignment horizontal="center" vertical="center" wrapText="1"/>
      <protection/>
    </xf>
    <xf numFmtId="0" fontId="28" fillId="0" borderId="18" xfId="105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05" fontId="30" fillId="0" borderId="13" xfId="95" applyNumberFormat="1" applyFont="1" applyFill="1" applyBorder="1" applyAlignment="1">
      <alignment horizontal="center" vertical="top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205" fontId="5" fillId="0" borderId="13" xfId="0" applyNumberFormat="1" applyFont="1" applyFill="1" applyBorder="1" applyAlignment="1" applyProtection="1">
      <alignment horizontal="center" vertical="center" wrapText="1"/>
      <protection/>
    </xf>
    <xf numFmtId="205" fontId="45" fillId="0" borderId="13" xfId="0" applyNumberFormat="1" applyFont="1" applyFill="1" applyBorder="1" applyAlignment="1" applyProtection="1">
      <alignment horizontal="center" vertical="center" wrapText="1"/>
      <protection/>
    </xf>
    <xf numFmtId="205" fontId="45" fillId="0" borderId="13" xfId="0" applyNumberFormat="1" applyFont="1" applyFill="1" applyBorder="1" applyAlignment="1" applyProtection="1">
      <alignment horizontal="center" vertical="center" wrapText="1"/>
      <protection/>
    </xf>
    <xf numFmtId="205" fontId="44" fillId="0" borderId="13" xfId="95" applyNumberFormat="1" applyFont="1" applyFill="1" applyBorder="1">
      <alignment vertical="top"/>
      <protection/>
    </xf>
    <xf numFmtId="0" fontId="28" fillId="0" borderId="13" xfId="105" applyFont="1" applyFill="1" applyBorder="1" applyAlignment="1">
      <alignment horizontal="justify" vertical="center" wrapText="1"/>
      <protection/>
    </xf>
    <xf numFmtId="192" fontId="30" fillId="0" borderId="13" xfId="95" applyNumberFormat="1" applyFont="1" applyFill="1" applyBorder="1">
      <alignment vertical="top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205" fontId="5" fillId="0" borderId="13" xfId="0" applyNumberFormat="1" applyFont="1" applyFill="1" applyBorder="1" applyAlignment="1" applyProtection="1">
      <alignment horizontal="center" vertical="center" wrapText="1"/>
      <protection/>
    </xf>
    <xf numFmtId="205" fontId="5" fillId="0" borderId="13" xfId="0" applyNumberFormat="1" applyFont="1" applyFill="1" applyBorder="1" applyAlignment="1" applyProtection="1">
      <alignment horizontal="center" vertical="justify" wrapText="1"/>
      <protection/>
    </xf>
    <xf numFmtId="205" fontId="5" fillId="0" borderId="13" xfId="0" applyNumberFormat="1" applyFont="1" applyFill="1" applyBorder="1" applyAlignment="1">
      <alignment horizontal="center" vertical="center" wrapText="1"/>
    </xf>
    <xf numFmtId="205" fontId="0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205" fontId="45" fillId="0" borderId="13" xfId="95" applyNumberFormat="1" applyFont="1" applyFill="1" applyBorder="1" applyAlignment="1">
      <alignment horizontal="center" vertical="center" wrapText="1"/>
      <protection/>
    </xf>
    <xf numFmtId="205" fontId="0" fillId="0" borderId="13" xfId="95" applyNumberFormat="1" applyFont="1" applyFill="1" applyBorder="1" applyAlignment="1">
      <alignment horizontal="center" vertical="center"/>
      <protection/>
    </xf>
    <xf numFmtId="192" fontId="29" fillId="0" borderId="13" xfId="95" applyNumberFormat="1" applyFont="1" applyFill="1" applyBorder="1">
      <alignment vertical="top"/>
      <protection/>
    </xf>
    <xf numFmtId="0" fontId="30" fillId="0" borderId="13" xfId="95" applyNumberFormat="1" applyFont="1" applyFill="1" applyBorder="1" applyAlignment="1">
      <alignment vertical="top" wrapText="1"/>
      <protection/>
    </xf>
    <xf numFmtId="0" fontId="29" fillId="0" borderId="13" xfId="95" applyNumberFormat="1" applyFont="1" applyFill="1" applyBorder="1" applyAlignment="1">
      <alignment vertical="top" wrapText="1"/>
      <protection/>
    </xf>
    <xf numFmtId="0" fontId="43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left" vertical="center" wrapText="1"/>
    </xf>
    <xf numFmtId="205" fontId="45" fillId="0" borderId="13" xfId="95" applyNumberFormat="1" applyFont="1" applyFill="1" applyBorder="1" applyAlignment="1">
      <alignment horizontal="center" vertical="center"/>
      <protection/>
    </xf>
    <xf numFmtId="205" fontId="29" fillId="0" borderId="13" xfId="95" applyNumberFormat="1" applyFont="1" applyFill="1" applyBorder="1" applyAlignment="1">
      <alignment horizontal="center" vertical="top"/>
      <protection/>
    </xf>
    <xf numFmtId="205" fontId="45" fillId="0" borderId="13" xfId="95" applyNumberFormat="1" applyFont="1" applyFill="1" applyBorder="1" applyAlignment="1">
      <alignment horizontal="center" vertical="top"/>
      <protection/>
    </xf>
    <xf numFmtId="0" fontId="28" fillId="0" borderId="0" xfId="0" applyFont="1" applyFill="1" applyAlignment="1">
      <alignment wrapText="1"/>
    </xf>
    <xf numFmtId="205" fontId="30" fillId="0" borderId="13" xfId="95" applyNumberFormat="1" applyFont="1" applyFill="1" applyBorder="1" applyAlignment="1">
      <alignment horizontal="center" vertical="top"/>
      <protection/>
    </xf>
    <xf numFmtId="0" fontId="28" fillId="0" borderId="13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top"/>
      <protection/>
    </xf>
    <xf numFmtId="192" fontId="55" fillId="0" borderId="13" xfId="95" applyNumberFormat="1" applyFont="1" applyFill="1" applyBorder="1" applyAlignment="1">
      <alignment vertical="center"/>
      <protection/>
    </xf>
    <xf numFmtId="49" fontId="49" fillId="0" borderId="13" xfId="105" applyNumberFormat="1" applyFont="1" applyFill="1" applyBorder="1" applyAlignment="1">
      <alignment horizontal="center" vertical="center" wrapText="1"/>
      <protection/>
    </xf>
    <xf numFmtId="192" fontId="56" fillId="0" borderId="13" xfId="95" applyNumberFormat="1" applyFont="1" applyFill="1" applyBorder="1">
      <alignment vertical="top"/>
      <protection/>
    </xf>
    <xf numFmtId="205" fontId="50" fillId="0" borderId="13" xfId="95" applyNumberFormat="1" applyFont="1" applyFill="1" applyBorder="1" applyAlignment="1">
      <alignment horizontal="center" vertical="center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05" fontId="48" fillId="0" borderId="13" xfId="0" applyNumberFormat="1" applyFont="1" applyFill="1" applyBorder="1" applyAlignment="1" applyProtection="1">
      <alignment horizontal="center" vertical="center" wrapText="1"/>
      <protection/>
    </xf>
    <xf numFmtId="205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>
      <alignment/>
    </xf>
    <xf numFmtId="49" fontId="49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/>
    </xf>
    <xf numFmtId="205" fontId="44" fillId="0" borderId="13" xfId="95" applyNumberFormat="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wrapText="1"/>
    </xf>
    <xf numFmtId="192" fontId="43" fillId="0" borderId="13" xfId="95" applyNumberFormat="1" applyFont="1" applyFill="1" applyBorder="1" applyAlignment="1">
      <alignment horizontal="left" vertical="center" wrapText="1"/>
      <protection/>
    </xf>
    <xf numFmtId="205" fontId="0" fillId="0" borderId="13" xfId="0" applyNumberFormat="1" applyFont="1" applyFill="1" applyBorder="1" applyAlignment="1" applyProtection="1">
      <alignment horizontal="center" vertical="justify" wrapText="1"/>
      <protection/>
    </xf>
    <xf numFmtId="0" fontId="52" fillId="0" borderId="13" xfId="105" applyFont="1" applyFill="1" applyBorder="1" applyAlignment="1">
      <alignment horizontal="left" vertical="center" wrapText="1"/>
      <protection/>
    </xf>
    <xf numFmtId="205" fontId="5" fillId="0" borderId="13" xfId="95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205" fontId="57" fillId="0" borderId="13" xfId="0" applyNumberFormat="1" applyFont="1" applyFill="1" applyBorder="1" applyAlignment="1">
      <alignment horizontal="center" vertical="center" wrapText="1"/>
    </xf>
    <xf numFmtId="210" fontId="0" fillId="0" borderId="13" xfId="95" applyNumberFormat="1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210" fontId="29" fillId="0" borderId="13" xfId="95" applyNumberFormat="1" applyFont="1" applyFill="1" applyBorder="1" applyAlignment="1">
      <alignment horizontal="center" vertical="center"/>
      <protection/>
    </xf>
    <xf numFmtId="21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/>
    </xf>
    <xf numFmtId="210" fontId="30" fillId="0" borderId="13" xfId="95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95" fontId="28" fillId="0" borderId="18" xfId="0" applyNumberFormat="1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wrapText="1"/>
    </xf>
    <xf numFmtId="205" fontId="0" fillId="0" borderId="13" xfId="95" applyNumberFormat="1" applyFont="1" applyFill="1" applyBorder="1" applyAlignment="1">
      <alignment horizontal="center" vertical="top"/>
      <protection/>
    </xf>
    <xf numFmtId="205" fontId="5" fillId="0" borderId="13" xfId="95" applyNumberFormat="1" applyFont="1" applyFill="1" applyBorder="1" applyAlignment="1">
      <alignment horizontal="center" vertical="top"/>
      <protection/>
    </xf>
    <xf numFmtId="0" fontId="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justify"/>
    </xf>
    <xf numFmtId="192" fontId="0" fillId="0" borderId="13" xfId="95" applyNumberFormat="1" applyFont="1" applyFill="1" applyBorder="1" applyAlignment="1">
      <alignment horizontal="center" vertical="center"/>
      <protection/>
    </xf>
    <xf numFmtId="192" fontId="5" fillId="0" borderId="13" xfId="95" applyNumberFormat="1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justify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8" fillId="0" borderId="13" xfId="0" applyFont="1" applyFill="1" applyBorder="1" applyAlignment="1">
      <alignment horizontal="left" wrapText="1"/>
    </xf>
    <xf numFmtId="49" fontId="49" fillId="0" borderId="13" xfId="0" applyNumberFormat="1" applyFont="1" applyFill="1" applyBorder="1" applyAlignment="1">
      <alignment horizontal="center" vertical="center" wrapText="1"/>
    </xf>
    <xf numFmtId="205" fontId="51" fillId="0" borderId="13" xfId="95" applyNumberFormat="1" applyFont="1" applyFill="1" applyBorder="1" applyAlignment="1">
      <alignment horizontal="center" vertical="center"/>
      <protection/>
    </xf>
    <xf numFmtId="205" fontId="44" fillId="0" borderId="13" xfId="95" applyNumberFormat="1" applyFont="1" applyFill="1" applyBorder="1" applyAlignment="1">
      <alignment horizontal="center" vertical="top"/>
      <protection/>
    </xf>
    <xf numFmtId="205" fontId="45" fillId="0" borderId="13" xfId="95" applyNumberFormat="1" applyFont="1" applyFill="1" applyBorder="1" applyAlignment="1">
      <alignment horizontal="center" vertical="top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wrapText="1"/>
    </xf>
    <xf numFmtId="0" fontId="52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11" fontId="6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top" wrapText="1"/>
    </xf>
    <xf numFmtId="211" fontId="6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0" fillId="0" borderId="13" xfId="0" applyFont="1" applyFill="1" applyBorder="1" applyAlignment="1">
      <alignment vertical="center" wrapText="1"/>
    </xf>
    <xf numFmtId="211" fontId="6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105" applyFont="1" applyFill="1" applyBorder="1" applyAlignment="1">
      <alignment horizontal="center" vertical="center" wrapText="1"/>
      <protection/>
    </xf>
    <xf numFmtId="0" fontId="27" fillId="0" borderId="18" xfId="105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6" fillId="0" borderId="15" xfId="105" applyFont="1" applyFill="1" applyBorder="1" applyAlignment="1">
      <alignment horizontal="center" vertical="center" wrapText="1"/>
      <protection/>
    </xf>
    <xf numFmtId="0" fontId="6" fillId="0" borderId="17" xfId="105" applyFont="1" applyFill="1" applyBorder="1" applyAlignment="1">
      <alignment horizontal="center" vertical="center" wrapText="1"/>
      <protection/>
    </xf>
    <xf numFmtId="0" fontId="6" fillId="0" borderId="18" xfId="105" applyFont="1" applyFill="1" applyBorder="1" applyAlignment="1">
      <alignment horizontal="center" vertical="center" wrapText="1"/>
      <protection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53" fillId="0" borderId="15" xfId="105" applyFont="1" applyFill="1" applyBorder="1" applyAlignment="1">
      <alignment horizontal="center" vertical="center" wrapText="1"/>
      <protection/>
    </xf>
    <xf numFmtId="0" fontId="53" fillId="0" borderId="17" xfId="105" applyFont="1" applyFill="1" applyBorder="1" applyAlignment="1">
      <alignment horizontal="center" vertical="center" wrapText="1"/>
      <protection/>
    </xf>
    <xf numFmtId="0" fontId="53" fillId="0" borderId="18" xfId="105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Рішення про мб 2017 додатк_3_ОР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43"/>
  <sheetViews>
    <sheetView tabSelected="1" zoomScaleSheetLayoutView="100" zoomScalePageLayoutView="0" workbookViewId="0" topLeftCell="B97">
      <selection activeCell="G3" sqref="G3"/>
    </sheetView>
  </sheetViews>
  <sheetFormatPr defaultColWidth="9.16015625" defaultRowHeight="12.75"/>
  <cols>
    <col min="1" max="1" width="3.83203125" style="15" hidden="1" customWidth="1"/>
    <col min="2" max="2" width="14.66015625" style="15" customWidth="1"/>
    <col min="3" max="3" width="12.16015625" style="15" customWidth="1"/>
    <col min="4" max="4" width="12" style="15" customWidth="1"/>
    <col min="5" max="5" width="54" style="15" customWidth="1"/>
    <col min="6" max="6" width="45" style="15" customWidth="1"/>
    <col min="7" max="7" width="21.16015625" style="15" customWidth="1"/>
    <col min="8" max="8" width="19.33203125" style="15" customWidth="1"/>
    <col min="9" max="9" width="21.16015625" style="15" customWidth="1"/>
    <col min="10" max="10" width="4.33203125" style="16" customWidth="1"/>
    <col min="11" max="11" width="11.5" style="16" customWidth="1"/>
    <col min="12" max="16384" width="9.16015625" style="16" customWidth="1"/>
  </cols>
  <sheetData>
    <row r="1" spans="1:9" s="5" customFormat="1" ht="13.5" customHeight="1">
      <c r="A1" s="4"/>
      <c r="B1" s="128"/>
      <c r="C1" s="128"/>
      <c r="D1" s="128"/>
      <c r="E1" s="128"/>
      <c r="F1" s="128"/>
      <c r="G1" s="128"/>
      <c r="H1" s="128"/>
      <c r="I1" s="128"/>
    </row>
    <row r="2" spans="1:9" s="10" customFormat="1" ht="85.5" customHeight="1">
      <c r="A2" s="9"/>
      <c r="B2" s="9"/>
      <c r="C2" s="9"/>
      <c r="D2" s="9"/>
      <c r="E2" s="9"/>
      <c r="F2" s="9"/>
      <c r="G2" s="266" t="s">
        <v>262</v>
      </c>
      <c r="H2" s="266"/>
      <c r="I2" s="266"/>
    </row>
    <row r="3" spans="1:9" s="10" customFormat="1" ht="20.25" customHeight="1">
      <c r="A3" s="9"/>
      <c r="B3" s="9"/>
      <c r="C3" s="9"/>
      <c r="D3" s="9"/>
      <c r="E3" s="9"/>
      <c r="F3" s="9"/>
      <c r="G3" s="40"/>
      <c r="H3" s="40"/>
      <c r="I3" s="40"/>
    </row>
    <row r="4" spans="1:9" s="1" customFormat="1" ht="46.5" customHeight="1">
      <c r="A4" s="9"/>
      <c r="B4" s="267" t="s">
        <v>225</v>
      </c>
      <c r="C4" s="268"/>
      <c r="D4" s="268"/>
      <c r="E4" s="268"/>
      <c r="F4" s="268"/>
      <c r="G4" s="268"/>
      <c r="H4" s="268"/>
      <c r="I4" s="268"/>
    </row>
    <row r="5" spans="1:9" s="1" customFormat="1" ht="18.75">
      <c r="A5" s="2"/>
      <c r="B5" s="11"/>
      <c r="C5" s="3"/>
      <c r="D5" s="3"/>
      <c r="E5" s="3"/>
      <c r="F5" s="7"/>
      <c r="G5" s="7"/>
      <c r="H5" s="8"/>
      <c r="I5" s="12" t="s">
        <v>6</v>
      </c>
    </row>
    <row r="6" spans="1:9" s="10" customFormat="1" ht="107.25" customHeight="1">
      <c r="A6" s="6"/>
      <c r="B6" s="80" t="s">
        <v>11</v>
      </c>
      <c r="C6" s="80" t="s">
        <v>12</v>
      </c>
      <c r="D6" s="13" t="s">
        <v>13</v>
      </c>
      <c r="E6" s="80" t="s">
        <v>4</v>
      </c>
      <c r="F6" s="21" t="s">
        <v>2</v>
      </c>
      <c r="G6" s="14" t="s">
        <v>0</v>
      </c>
      <c r="H6" s="21" t="s">
        <v>1</v>
      </c>
      <c r="I6" s="21" t="s">
        <v>3</v>
      </c>
    </row>
    <row r="7" spans="1:9" s="10" customFormat="1" ht="18.75" hidden="1">
      <c r="A7" s="6"/>
      <c r="B7" s="41" t="s">
        <v>14</v>
      </c>
      <c r="C7" s="237" t="s">
        <v>22</v>
      </c>
      <c r="D7" s="238"/>
      <c r="E7" s="239"/>
      <c r="F7" s="129"/>
      <c r="G7" s="30">
        <f>G8</f>
        <v>7000</v>
      </c>
      <c r="H7" s="29">
        <v>0</v>
      </c>
      <c r="I7" s="30">
        <f>I8</f>
        <v>7000</v>
      </c>
    </row>
    <row r="8" spans="1:9" s="10" customFormat="1" ht="19.5" hidden="1">
      <c r="A8" s="6"/>
      <c r="B8" s="130" t="s">
        <v>21</v>
      </c>
      <c r="C8" s="242" t="s">
        <v>23</v>
      </c>
      <c r="D8" s="243"/>
      <c r="E8" s="244"/>
      <c r="F8" s="131"/>
      <c r="G8" s="132">
        <f>G12</f>
        <v>7000</v>
      </c>
      <c r="H8" s="42">
        <v>0</v>
      </c>
      <c r="I8" s="132">
        <f>I12</f>
        <v>7000</v>
      </c>
    </row>
    <row r="9" spans="1:9" s="10" customFormat="1" ht="14.25" hidden="1">
      <c r="A9" s="6"/>
      <c r="B9" s="36" t="s">
        <v>177</v>
      </c>
      <c r="C9" s="36" t="s">
        <v>178</v>
      </c>
      <c r="D9" s="264" t="s">
        <v>179</v>
      </c>
      <c r="E9" s="265"/>
      <c r="F9" s="61"/>
      <c r="G9" s="30">
        <f>G10+G11+G12</f>
        <v>9300</v>
      </c>
      <c r="H9" s="30"/>
      <c r="I9" s="30">
        <f>I10+I11+I12</f>
        <v>9300</v>
      </c>
    </row>
    <row r="10" spans="1:9" s="10" customFormat="1" ht="45" hidden="1">
      <c r="A10" s="6"/>
      <c r="B10" s="43" t="s">
        <v>139</v>
      </c>
      <c r="C10" s="43" t="s">
        <v>140</v>
      </c>
      <c r="D10" s="43" t="s">
        <v>141</v>
      </c>
      <c r="E10" s="44" t="s">
        <v>142</v>
      </c>
      <c r="F10" s="45" t="s">
        <v>143</v>
      </c>
      <c r="G10" s="46">
        <v>2060</v>
      </c>
      <c r="H10" s="46"/>
      <c r="I10" s="46">
        <v>2060</v>
      </c>
    </row>
    <row r="11" spans="1:9" s="10" customFormat="1" ht="57.75" customHeight="1" hidden="1">
      <c r="A11" s="6"/>
      <c r="B11" s="43" t="s">
        <v>139</v>
      </c>
      <c r="C11" s="43" t="s">
        <v>140</v>
      </c>
      <c r="D11" s="43" t="s">
        <v>144</v>
      </c>
      <c r="E11" s="44" t="s">
        <v>142</v>
      </c>
      <c r="F11" s="94" t="s">
        <v>145</v>
      </c>
      <c r="G11" s="46">
        <v>240</v>
      </c>
      <c r="H11" s="46"/>
      <c r="I11" s="46">
        <v>240</v>
      </c>
    </row>
    <row r="12" spans="1:9" s="10" customFormat="1" ht="20.25" customHeight="1" hidden="1">
      <c r="A12" s="6"/>
      <c r="B12" s="41" t="s">
        <v>41</v>
      </c>
      <c r="C12" s="41" t="s">
        <v>15</v>
      </c>
      <c r="D12" s="225" t="s">
        <v>16</v>
      </c>
      <c r="E12" s="226"/>
      <c r="F12" s="61"/>
      <c r="G12" s="30">
        <f>G13</f>
        <v>7000</v>
      </c>
      <c r="H12" s="30"/>
      <c r="I12" s="30">
        <f>I13</f>
        <v>7000</v>
      </c>
    </row>
    <row r="13" spans="1:9" s="10" customFormat="1" ht="51.75" customHeight="1" hidden="1">
      <c r="A13" s="6"/>
      <c r="B13" s="43" t="s">
        <v>200</v>
      </c>
      <c r="C13" s="43" t="s">
        <v>201</v>
      </c>
      <c r="D13" s="43" t="s">
        <v>202</v>
      </c>
      <c r="E13" s="44" t="s">
        <v>42</v>
      </c>
      <c r="F13" s="45" t="s">
        <v>19</v>
      </c>
      <c r="G13" s="39">
        <v>7000</v>
      </c>
      <c r="H13" s="93"/>
      <c r="I13" s="46">
        <v>7000</v>
      </c>
    </row>
    <row r="14" spans="1:9" s="10" customFormat="1" ht="51.75" customHeight="1" hidden="1">
      <c r="A14" s="6"/>
      <c r="B14" s="133" t="s">
        <v>203</v>
      </c>
      <c r="C14" s="134">
        <v>3240</v>
      </c>
      <c r="D14" s="133" t="s">
        <v>65</v>
      </c>
      <c r="E14" s="135" t="s">
        <v>204</v>
      </c>
      <c r="F14" s="45" t="s">
        <v>19</v>
      </c>
      <c r="G14" s="39">
        <v>7000</v>
      </c>
      <c r="H14" s="93"/>
      <c r="I14" s="46">
        <v>7000</v>
      </c>
    </row>
    <row r="15" spans="1:9" s="18" customFormat="1" ht="18.75" hidden="1">
      <c r="A15" s="17"/>
      <c r="B15" s="36" t="s">
        <v>126</v>
      </c>
      <c r="C15" s="277" t="s">
        <v>127</v>
      </c>
      <c r="D15" s="277"/>
      <c r="E15" s="277"/>
      <c r="F15" s="21"/>
      <c r="G15" s="92">
        <f>G16</f>
        <v>8542.099999999999</v>
      </c>
      <c r="H15" s="92">
        <f>H16</f>
        <v>0</v>
      </c>
      <c r="I15" s="92">
        <f aca="true" t="shared" si="0" ref="I15:I22">G15+H15</f>
        <v>8542.099999999999</v>
      </c>
    </row>
    <row r="16" spans="1:9" s="18" customFormat="1" ht="19.5" hidden="1">
      <c r="A16" s="17"/>
      <c r="B16" s="136" t="s">
        <v>128</v>
      </c>
      <c r="C16" s="278" t="s">
        <v>127</v>
      </c>
      <c r="D16" s="278"/>
      <c r="E16" s="278"/>
      <c r="F16" s="137"/>
      <c r="G16" s="139">
        <f>G17+G21</f>
        <v>8542.099999999999</v>
      </c>
      <c r="H16" s="139">
        <f>H17+H21</f>
        <v>0</v>
      </c>
      <c r="I16" s="92">
        <f t="shared" si="0"/>
        <v>8542.099999999999</v>
      </c>
    </row>
    <row r="17" spans="1:9" s="79" customFormat="1" ht="14.25" hidden="1">
      <c r="A17" s="78"/>
      <c r="B17" s="36" t="s">
        <v>129</v>
      </c>
      <c r="C17" s="80">
        <v>1000</v>
      </c>
      <c r="D17" s="215" t="s">
        <v>130</v>
      </c>
      <c r="E17" s="215"/>
      <c r="F17" s="81"/>
      <c r="G17" s="103">
        <f>G19+G20</f>
        <v>4732.9</v>
      </c>
      <c r="H17" s="92">
        <f>H19+H20</f>
        <v>0</v>
      </c>
      <c r="I17" s="103">
        <f t="shared" si="0"/>
        <v>4732.9</v>
      </c>
    </row>
    <row r="18" spans="1:9" s="79" customFormat="1" ht="33" customHeight="1" hidden="1">
      <c r="A18" s="78"/>
      <c r="B18" s="36" t="s">
        <v>131</v>
      </c>
      <c r="C18" s="80">
        <v>1160</v>
      </c>
      <c r="D18" s="82" t="s">
        <v>132</v>
      </c>
      <c r="E18" s="83" t="s">
        <v>133</v>
      </c>
      <c r="F18" s="81"/>
      <c r="G18" s="103"/>
      <c r="H18" s="92">
        <v>0</v>
      </c>
      <c r="I18" s="103">
        <f t="shared" si="0"/>
        <v>0</v>
      </c>
    </row>
    <row r="19" spans="1:9" s="79" customFormat="1" ht="30" hidden="1">
      <c r="A19" s="78"/>
      <c r="B19" s="133" t="s">
        <v>205</v>
      </c>
      <c r="C19" s="134">
        <v>1162</v>
      </c>
      <c r="D19" s="133" t="s">
        <v>132</v>
      </c>
      <c r="E19" s="140" t="s">
        <v>206</v>
      </c>
      <c r="F19" s="85" t="s">
        <v>134</v>
      </c>
      <c r="G19" s="86">
        <v>4082.9</v>
      </c>
      <c r="H19" s="47"/>
      <c r="I19" s="103">
        <f t="shared" si="0"/>
        <v>4082.9</v>
      </c>
    </row>
    <row r="20" spans="1:9" s="79" customFormat="1" ht="63.75" customHeight="1" hidden="1">
      <c r="A20" s="78"/>
      <c r="B20" s="133" t="s">
        <v>205</v>
      </c>
      <c r="C20" s="134">
        <v>1162</v>
      </c>
      <c r="D20" s="133" t="s">
        <v>132</v>
      </c>
      <c r="E20" s="140" t="s">
        <v>206</v>
      </c>
      <c r="F20" s="85" t="s">
        <v>135</v>
      </c>
      <c r="G20" s="86">
        <f>480+170</f>
        <v>650</v>
      </c>
      <c r="H20" s="47"/>
      <c r="I20" s="103">
        <f t="shared" si="0"/>
        <v>650</v>
      </c>
    </row>
    <row r="21" spans="1:9" s="79" customFormat="1" ht="28.5" hidden="1">
      <c r="A21" s="78"/>
      <c r="B21" s="87" t="s">
        <v>136</v>
      </c>
      <c r="C21" s="88">
        <v>3000</v>
      </c>
      <c r="D21" s="88"/>
      <c r="E21" s="89" t="s">
        <v>16</v>
      </c>
      <c r="F21" s="88"/>
      <c r="G21" s="90">
        <f>G22</f>
        <v>3809.2</v>
      </c>
      <c r="H21" s="91">
        <v>0</v>
      </c>
      <c r="I21" s="103">
        <f t="shared" si="0"/>
        <v>3809.2</v>
      </c>
    </row>
    <row r="22" spans="1:9" s="79" customFormat="1" ht="75" hidden="1">
      <c r="A22" s="78"/>
      <c r="B22" s="31" t="s">
        <v>137</v>
      </c>
      <c r="C22" s="52">
        <v>3140</v>
      </c>
      <c r="D22" s="84" t="s">
        <v>39</v>
      </c>
      <c r="E22" s="63" t="s">
        <v>138</v>
      </c>
      <c r="F22" s="85" t="s">
        <v>40</v>
      </c>
      <c r="G22" s="86">
        <v>3809.2</v>
      </c>
      <c r="H22" s="47"/>
      <c r="I22" s="104">
        <f t="shared" si="0"/>
        <v>3809.2</v>
      </c>
    </row>
    <row r="23" spans="1:9" s="79" customFormat="1" ht="28.5" hidden="1">
      <c r="A23" s="78"/>
      <c r="B23" s="53" t="s">
        <v>226</v>
      </c>
      <c r="C23" s="24">
        <v>8300</v>
      </c>
      <c r="D23" s="53"/>
      <c r="E23" s="155" t="s">
        <v>119</v>
      </c>
      <c r="F23" s="85"/>
      <c r="G23" s="86"/>
      <c r="H23" s="47"/>
      <c r="I23" s="104"/>
    </row>
    <row r="24" spans="1:9" s="79" customFormat="1" ht="60" hidden="1">
      <c r="A24" s="78"/>
      <c r="B24" s="56" t="s">
        <v>227</v>
      </c>
      <c r="C24" s="38">
        <v>8330</v>
      </c>
      <c r="D24" s="56" t="s">
        <v>120</v>
      </c>
      <c r="E24" s="124" t="s">
        <v>228</v>
      </c>
      <c r="F24" s="156" t="s">
        <v>122</v>
      </c>
      <c r="G24" s="86"/>
      <c r="H24" s="157">
        <v>87.4</v>
      </c>
      <c r="I24" s="104">
        <f>H24</f>
        <v>87.4</v>
      </c>
    </row>
    <row r="25" spans="1:9" s="79" customFormat="1" ht="40.5" customHeight="1" hidden="1">
      <c r="A25" s="78"/>
      <c r="B25" s="43"/>
      <c r="C25" s="75"/>
      <c r="D25" s="76"/>
      <c r="E25" s="77"/>
      <c r="F25" s="45"/>
      <c r="G25" s="46"/>
      <c r="H25" s="47"/>
      <c r="I25" s="46"/>
    </row>
    <row r="26" spans="1:9" s="79" customFormat="1" ht="18.75" hidden="1">
      <c r="A26" s="78"/>
      <c r="B26" s="53" t="s">
        <v>43</v>
      </c>
      <c r="C26" s="271" t="s">
        <v>7</v>
      </c>
      <c r="D26" s="252"/>
      <c r="E26" s="272"/>
      <c r="F26" s="129"/>
      <c r="G26" s="29">
        <v>106697.4</v>
      </c>
      <c r="H26" s="29">
        <v>0</v>
      </c>
      <c r="I26" s="29">
        <v>106697.4</v>
      </c>
    </row>
    <row r="27" spans="1:9" s="10" customFormat="1" ht="42" customHeight="1" hidden="1">
      <c r="A27" s="6"/>
      <c r="B27" s="53" t="s">
        <v>44</v>
      </c>
      <c r="C27" s="273" t="s">
        <v>7</v>
      </c>
      <c r="D27" s="255"/>
      <c r="E27" s="274"/>
      <c r="F27" s="55"/>
      <c r="G27" s="123">
        <v>106697.4</v>
      </c>
      <c r="H27" s="123">
        <v>0</v>
      </c>
      <c r="I27" s="123">
        <v>106697.4</v>
      </c>
    </row>
    <row r="28" spans="1:9" s="20" customFormat="1" ht="15" hidden="1">
      <c r="A28" s="19"/>
      <c r="B28" s="53" t="s">
        <v>45</v>
      </c>
      <c r="C28" s="53" t="s">
        <v>8</v>
      </c>
      <c r="D28" s="223" t="s">
        <v>9</v>
      </c>
      <c r="E28" s="224"/>
      <c r="F28" s="55"/>
      <c r="G28" s="123">
        <v>106697.4</v>
      </c>
      <c r="H28" s="123">
        <v>0</v>
      </c>
      <c r="I28" s="123">
        <v>106697.4</v>
      </c>
    </row>
    <row r="29" spans="1:9" s="20" customFormat="1" ht="30" hidden="1">
      <c r="A29" s="19"/>
      <c r="B29" s="53" t="s">
        <v>50</v>
      </c>
      <c r="C29" s="38">
        <v>2150</v>
      </c>
      <c r="D29" s="56" t="s">
        <v>46</v>
      </c>
      <c r="E29" s="35" t="s">
        <v>47</v>
      </c>
      <c r="F29" s="63"/>
      <c r="G29" s="123">
        <f>G30+G31</f>
        <v>106634.2</v>
      </c>
      <c r="H29" s="123"/>
      <c r="I29" s="123">
        <f>G29+H29</f>
        <v>106634.2</v>
      </c>
    </row>
    <row r="30" spans="1:9" s="18" customFormat="1" ht="45" hidden="1">
      <c r="A30" s="17"/>
      <c r="B30" s="133" t="s">
        <v>207</v>
      </c>
      <c r="C30" s="134">
        <v>2152</v>
      </c>
      <c r="D30" s="133" t="s">
        <v>46</v>
      </c>
      <c r="E30" s="160" t="s">
        <v>208</v>
      </c>
      <c r="F30" s="124" t="s">
        <v>48</v>
      </c>
      <c r="G30" s="125">
        <v>15963.3</v>
      </c>
      <c r="H30" s="123"/>
      <c r="I30" s="122">
        <f>G30+H30</f>
        <v>15963.3</v>
      </c>
    </row>
    <row r="31" spans="1:9" s="18" customFormat="1" ht="45" hidden="1">
      <c r="A31" s="17"/>
      <c r="B31" s="133" t="s">
        <v>207</v>
      </c>
      <c r="C31" s="134">
        <v>2152</v>
      </c>
      <c r="D31" s="133" t="s">
        <v>46</v>
      </c>
      <c r="E31" s="160" t="s">
        <v>208</v>
      </c>
      <c r="F31" s="55" t="s">
        <v>5</v>
      </c>
      <c r="G31" s="125">
        <v>90670.9</v>
      </c>
      <c r="H31" s="123"/>
      <c r="I31" s="122">
        <f>G31+H31</f>
        <v>90670.9</v>
      </c>
    </row>
    <row r="32" spans="1:9" s="18" customFormat="1" ht="30" hidden="1">
      <c r="A32" s="17"/>
      <c r="B32" s="56" t="s">
        <v>51</v>
      </c>
      <c r="C32" s="161">
        <v>2144</v>
      </c>
      <c r="D32" s="56" t="s">
        <v>46</v>
      </c>
      <c r="E32" s="162" t="s">
        <v>49</v>
      </c>
      <c r="F32" s="55" t="s">
        <v>10</v>
      </c>
      <c r="G32" s="125">
        <v>1000</v>
      </c>
      <c r="H32" s="123"/>
      <c r="I32" s="122">
        <f>G32+H32</f>
        <v>1000</v>
      </c>
    </row>
    <row r="33" spans="1:9" s="18" customFormat="1" ht="15" hidden="1">
      <c r="A33" s="17"/>
      <c r="B33" s="53" t="s">
        <v>229</v>
      </c>
      <c r="C33" s="24">
        <v>8300</v>
      </c>
      <c r="D33" s="223" t="s">
        <v>119</v>
      </c>
      <c r="E33" s="224"/>
      <c r="F33" s="55"/>
      <c r="G33" s="125"/>
      <c r="H33" s="123"/>
      <c r="I33" s="122"/>
    </row>
    <row r="34" spans="1:9" s="18" customFormat="1" ht="60" hidden="1">
      <c r="A34" s="17"/>
      <c r="B34" s="56" t="s">
        <v>230</v>
      </c>
      <c r="C34" s="38">
        <v>8311</v>
      </c>
      <c r="D34" s="56" t="s">
        <v>231</v>
      </c>
      <c r="E34" s="55" t="s">
        <v>232</v>
      </c>
      <c r="F34" s="156" t="s">
        <v>122</v>
      </c>
      <c r="G34" s="125"/>
      <c r="H34" s="125">
        <v>1716.8</v>
      </c>
      <c r="I34" s="104">
        <f>H34</f>
        <v>1716.8</v>
      </c>
    </row>
    <row r="35" spans="1:9" s="18" customFormat="1" ht="36.75" customHeight="1" hidden="1">
      <c r="A35" s="17"/>
      <c r="B35" s="53" t="s">
        <v>52</v>
      </c>
      <c r="C35" s="271" t="s">
        <v>20</v>
      </c>
      <c r="D35" s="252"/>
      <c r="E35" s="272"/>
      <c r="F35" s="24"/>
      <c r="G35" s="103">
        <f aca="true" t="shared" si="1" ref="G35:I36">G36</f>
        <v>17808.573</v>
      </c>
      <c r="H35" s="103">
        <f t="shared" si="1"/>
        <v>0</v>
      </c>
      <c r="I35" s="103">
        <f t="shared" si="1"/>
        <v>17808.573</v>
      </c>
    </row>
    <row r="36" spans="1:9" s="18" customFormat="1" ht="34.5" customHeight="1" hidden="1">
      <c r="A36" s="17"/>
      <c r="B36" s="141" t="s">
        <v>53</v>
      </c>
      <c r="C36" s="273" t="s">
        <v>20</v>
      </c>
      <c r="D36" s="255"/>
      <c r="E36" s="274"/>
      <c r="F36" s="137"/>
      <c r="G36" s="138">
        <f t="shared" si="1"/>
        <v>17808.573</v>
      </c>
      <c r="H36" s="138">
        <f t="shared" si="1"/>
        <v>0</v>
      </c>
      <c r="I36" s="138">
        <f t="shared" si="1"/>
        <v>17808.573</v>
      </c>
    </row>
    <row r="37" spans="1:9" s="18" customFormat="1" ht="14.25" hidden="1">
      <c r="A37" s="17"/>
      <c r="B37" s="53" t="s">
        <v>54</v>
      </c>
      <c r="C37" s="57" t="s">
        <v>15</v>
      </c>
      <c r="D37" s="223" t="s">
        <v>16</v>
      </c>
      <c r="E37" s="224"/>
      <c r="F37" s="110"/>
      <c r="G37" s="30">
        <f>G38+G42+G45+G46+G49+G50</f>
        <v>17808.573</v>
      </c>
      <c r="H37" s="30">
        <f>H38+H42+H45+H46+H49+H50</f>
        <v>0</v>
      </c>
      <c r="I37" s="30">
        <f>I38+I42+I45+I46+I49+I50</f>
        <v>17808.573</v>
      </c>
    </row>
    <row r="38" spans="1:9" s="18" customFormat="1" ht="14.25" hidden="1">
      <c r="A38" s="17"/>
      <c r="B38" s="53" t="s">
        <v>193</v>
      </c>
      <c r="C38" s="57">
        <v>3120</v>
      </c>
      <c r="D38" s="223" t="s">
        <v>194</v>
      </c>
      <c r="E38" s="224"/>
      <c r="F38" s="110"/>
      <c r="G38" s="30">
        <f>SUM(G39:G41)</f>
        <v>1854</v>
      </c>
      <c r="H38" s="29"/>
      <c r="I38" s="30">
        <f aca="true" t="shared" si="2" ref="I38:I49">G38+H38</f>
        <v>1854</v>
      </c>
    </row>
    <row r="39" spans="1:9" s="18" customFormat="1" ht="63.75" hidden="1">
      <c r="A39" s="17"/>
      <c r="B39" s="56" t="s">
        <v>55</v>
      </c>
      <c r="C39" s="38">
        <v>3121</v>
      </c>
      <c r="D39" s="58" t="s">
        <v>39</v>
      </c>
      <c r="E39" s="59" t="s">
        <v>195</v>
      </c>
      <c r="F39" s="111" t="s">
        <v>196</v>
      </c>
      <c r="G39" s="46">
        <v>150</v>
      </c>
      <c r="H39" s="33"/>
      <c r="I39" s="46">
        <f t="shared" si="2"/>
        <v>150</v>
      </c>
    </row>
    <row r="40" spans="1:9" s="18" customFormat="1" ht="63.75" hidden="1">
      <c r="A40" s="17"/>
      <c r="B40" s="56" t="s">
        <v>56</v>
      </c>
      <c r="C40" s="38">
        <v>3122</v>
      </c>
      <c r="D40" s="58" t="s">
        <v>39</v>
      </c>
      <c r="E40" s="59" t="s">
        <v>61</v>
      </c>
      <c r="F40" s="111" t="s">
        <v>196</v>
      </c>
      <c r="G40" s="46">
        <v>635</v>
      </c>
      <c r="H40" s="33"/>
      <c r="I40" s="46">
        <f t="shared" si="2"/>
        <v>635</v>
      </c>
    </row>
    <row r="41" spans="1:9" s="18" customFormat="1" ht="63.75" hidden="1">
      <c r="A41" s="17"/>
      <c r="B41" s="56" t="s">
        <v>57</v>
      </c>
      <c r="C41" s="38">
        <v>3123</v>
      </c>
      <c r="D41" s="58" t="s">
        <v>39</v>
      </c>
      <c r="E41" s="59" t="s">
        <v>62</v>
      </c>
      <c r="F41" s="111" t="s">
        <v>196</v>
      </c>
      <c r="G41" s="46">
        <v>1069</v>
      </c>
      <c r="H41" s="33"/>
      <c r="I41" s="46">
        <f t="shared" si="2"/>
        <v>1069</v>
      </c>
    </row>
    <row r="42" spans="1:9" s="18" customFormat="1" ht="14.25" hidden="1">
      <c r="A42" s="17"/>
      <c r="B42" s="53" t="s">
        <v>197</v>
      </c>
      <c r="C42" s="24">
        <v>3130</v>
      </c>
      <c r="D42" s="275" t="s">
        <v>198</v>
      </c>
      <c r="E42" s="276"/>
      <c r="F42" s="112"/>
      <c r="G42" s="30">
        <f>SUM(G43:G44)</f>
        <v>3130</v>
      </c>
      <c r="H42" s="29"/>
      <c r="I42" s="30">
        <f>SUM(I43:I44)</f>
        <v>3130</v>
      </c>
    </row>
    <row r="43" spans="1:9" s="18" customFormat="1" ht="45" hidden="1">
      <c r="A43" s="17"/>
      <c r="B43" s="56" t="s">
        <v>58</v>
      </c>
      <c r="C43" s="38">
        <v>3131</v>
      </c>
      <c r="D43" s="56" t="s">
        <v>39</v>
      </c>
      <c r="E43" s="59" t="s">
        <v>63</v>
      </c>
      <c r="F43" s="113" t="s">
        <v>17</v>
      </c>
      <c r="G43" s="46">
        <v>2140</v>
      </c>
      <c r="H43" s="33">
        <v>0</v>
      </c>
      <c r="I43" s="30">
        <f t="shared" si="2"/>
        <v>2140</v>
      </c>
    </row>
    <row r="44" spans="1:9" s="18" customFormat="1" ht="45" hidden="1">
      <c r="A44" s="17"/>
      <c r="B44" s="56" t="s">
        <v>58</v>
      </c>
      <c r="C44" s="38">
        <v>3131</v>
      </c>
      <c r="D44" s="56" t="s">
        <v>39</v>
      </c>
      <c r="E44" s="59" t="s">
        <v>63</v>
      </c>
      <c r="F44" s="113" t="s">
        <v>64</v>
      </c>
      <c r="G44" s="46">
        <v>990</v>
      </c>
      <c r="H44" s="33"/>
      <c r="I44" s="30">
        <f t="shared" si="2"/>
        <v>990</v>
      </c>
    </row>
    <row r="45" spans="1:9" s="18" customFormat="1" ht="72.75" customHeight="1" hidden="1">
      <c r="A45" s="17"/>
      <c r="B45" s="56" t="s">
        <v>59</v>
      </c>
      <c r="C45" s="38">
        <v>3140</v>
      </c>
      <c r="D45" s="56" t="s">
        <v>39</v>
      </c>
      <c r="E45" s="59" t="s">
        <v>138</v>
      </c>
      <c r="F45" s="114" t="s">
        <v>40</v>
      </c>
      <c r="G45" s="46">
        <v>5100</v>
      </c>
      <c r="H45" s="46"/>
      <c r="I45" s="30">
        <f t="shared" si="2"/>
        <v>5100</v>
      </c>
    </row>
    <row r="46" spans="1:9" s="18" customFormat="1" ht="14.25" hidden="1">
      <c r="A46" s="17"/>
      <c r="B46" s="53" t="s">
        <v>209</v>
      </c>
      <c r="C46" s="24">
        <v>3190</v>
      </c>
      <c r="D46" s="275" t="s">
        <v>199</v>
      </c>
      <c r="E46" s="276"/>
      <c r="F46" s="115"/>
      <c r="G46" s="30">
        <f>SUM(G47)</f>
        <v>600</v>
      </c>
      <c r="H46" s="30"/>
      <c r="I46" s="30">
        <f t="shared" si="2"/>
        <v>600</v>
      </c>
    </row>
    <row r="47" spans="1:9" s="18" customFormat="1" ht="51" customHeight="1" hidden="1">
      <c r="A47" s="17"/>
      <c r="B47" s="31" t="s">
        <v>210</v>
      </c>
      <c r="C47" s="52">
        <v>3192</v>
      </c>
      <c r="D47" s="31" t="s">
        <v>211</v>
      </c>
      <c r="E47" s="142" t="s">
        <v>212</v>
      </c>
      <c r="F47" s="116" t="s">
        <v>19</v>
      </c>
      <c r="G47" s="46">
        <v>600</v>
      </c>
      <c r="H47" s="46"/>
      <c r="I47" s="30">
        <f t="shared" si="2"/>
        <v>600</v>
      </c>
    </row>
    <row r="48" spans="1:9" s="18" customFormat="1" ht="51" customHeight="1" hidden="1">
      <c r="A48" s="17"/>
      <c r="B48" s="56" t="s">
        <v>60</v>
      </c>
      <c r="C48" s="38">
        <v>3230</v>
      </c>
      <c r="D48" s="56" t="s">
        <v>65</v>
      </c>
      <c r="E48" s="59" t="s">
        <v>42</v>
      </c>
      <c r="F48" s="116"/>
      <c r="G48" s="46">
        <f>G49+G50</f>
        <v>7124.573</v>
      </c>
      <c r="H48" s="46"/>
      <c r="I48" s="30">
        <f t="shared" si="2"/>
        <v>7124.573</v>
      </c>
    </row>
    <row r="49" spans="1:9" s="18" customFormat="1" ht="94.5" customHeight="1" hidden="1">
      <c r="A49" s="17"/>
      <c r="B49" s="133" t="s">
        <v>213</v>
      </c>
      <c r="C49" s="134">
        <v>3242</v>
      </c>
      <c r="D49" s="133" t="s">
        <v>214</v>
      </c>
      <c r="E49" s="143" t="s">
        <v>215</v>
      </c>
      <c r="F49" s="113" t="s">
        <v>18</v>
      </c>
      <c r="G49" s="46">
        <v>6835.573</v>
      </c>
      <c r="H49" s="60"/>
      <c r="I49" s="30">
        <f t="shared" si="2"/>
        <v>6835.573</v>
      </c>
    </row>
    <row r="50" spans="1:9" s="18" customFormat="1" ht="50.25" customHeight="1" hidden="1">
      <c r="A50" s="17"/>
      <c r="B50" s="133" t="s">
        <v>213</v>
      </c>
      <c r="C50" s="134">
        <v>3242</v>
      </c>
      <c r="D50" s="133" t="s">
        <v>214</v>
      </c>
      <c r="E50" s="143" t="s">
        <v>215</v>
      </c>
      <c r="F50" s="54" t="s">
        <v>19</v>
      </c>
      <c r="G50" s="46">
        <v>289</v>
      </c>
      <c r="H50" s="60"/>
      <c r="I50" s="30">
        <f>G50+H50</f>
        <v>289</v>
      </c>
    </row>
    <row r="51" spans="1:9" s="1" customFormat="1" ht="15.75" customHeight="1" hidden="1">
      <c r="A51" s="78"/>
      <c r="B51" s="98" t="s">
        <v>180</v>
      </c>
      <c r="C51" s="269" t="s">
        <v>181</v>
      </c>
      <c r="D51" s="221"/>
      <c r="E51" s="270"/>
      <c r="F51" s="190"/>
      <c r="G51" s="121">
        <f>G52</f>
        <v>41508.002</v>
      </c>
      <c r="H51" s="121">
        <f>H52</f>
        <v>0</v>
      </c>
      <c r="I51" s="121">
        <f>I52</f>
        <v>41508.002</v>
      </c>
    </row>
    <row r="52" spans="1:9" s="188" customFormat="1" ht="15" customHeight="1" hidden="1">
      <c r="A52" s="6"/>
      <c r="B52" s="191" t="s">
        <v>182</v>
      </c>
      <c r="C52" s="245" t="s">
        <v>181</v>
      </c>
      <c r="D52" s="218"/>
      <c r="E52" s="246"/>
      <c r="F52" s="190"/>
      <c r="G52" s="192">
        <f>G53+G54+G55+G56+G57+G58</f>
        <v>41508.002</v>
      </c>
      <c r="H52" s="192">
        <f>H53+H54+H55+H56+H57+H58</f>
        <v>0</v>
      </c>
      <c r="I52" s="192">
        <f>I53+I54+I55+I56+I57+I58</f>
        <v>41508.002</v>
      </c>
    </row>
    <row r="53" spans="1:9" s="1" customFormat="1" ht="30" hidden="1">
      <c r="A53" s="189"/>
      <c r="B53" s="172">
        <v>1014010</v>
      </c>
      <c r="C53" s="173">
        <v>4010</v>
      </c>
      <c r="D53" s="174" t="s">
        <v>183</v>
      </c>
      <c r="E53" s="175" t="s">
        <v>184</v>
      </c>
      <c r="F53" s="176" t="s">
        <v>185</v>
      </c>
      <c r="G53" s="177">
        <v>21990.802</v>
      </c>
      <c r="H53" s="178"/>
      <c r="I53" s="178">
        <f aca="true" t="shared" si="3" ref="I53:I58">G53+H53</f>
        <v>21990.802</v>
      </c>
    </row>
    <row r="54" spans="1:9" s="1" customFormat="1" ht="42" customHeight="1" hidden="1">
      <c r="A54" s="6"/>
      <c r="B54" s="172">
        <v>1014020</v>
      </c>
      <c r="C54" s="173">
        <v>4020</v>
      </c>
      <c r="D54" s="174" t="s">
        <v>186</v>
      </c>
      <c r="E54" s="175" t="s">
        <v>187</v>
      </c>
      <c r="F54" s="176" t="s">
        <v>185</v>
      </c>
      <c r="G54" s="177">
        <v>17049.2</v>
      </c>
      <c r="H54" s="178"/>
      <c r="I54" s="178">
        <f t="shared" si="3"/>
        <v>17049.2</v>
      </c>
    </row>
    <row r="55" spans="1:9" s="1" customFormat="1" ht="56.25" customHeight="1" hidden="1">
      <c r="A55" s="6"/>
      <c r="B55" s="172">
        <v>1014030</v>
      </c>
      <c r="C55" s="173">
        <v>4030</v>
      </c>
      <c r="D55" s="174" t="s">
        <v>188</v>
      </c>
      <c r="E55" s="175" t="s">
        <v>189</v>
      </c>
      <c r="F55" s="176" t="s">
        <v>185</v>
      </c>
      <c r="G55" s="177"/>
      <c r="H55" s="178"/>
      <c r="I55" s="178">
        <f t="shared" si="3"/>
        <v>0</v>
      </c>
    </row>
    <row r="56" spans="1:9" s="1" customFormat="1" ht="36.75" customHeight="1" hidden="1">
      <c r="A56" s="6"/>
      <c r="B56" s="172">
        <v>1014040</v>
      </c>
      <c r="C56" s="173">
        <v>4040</v>
      </c>
      <c r="D56" s="174" t="s">
        <v>188</v>
      </c>
      <c r="E56" s="175" t="s">
        <v>190</v>
      </c>
      <c r="F56" s="176" t="s">
        <v>185</v>
      </c>
      <c r="G56" s="177">
        <v>300</v>
      </c>
      <c r="H56" s="178"/>
      <c r="I56" s="178">
        <f t="shared" si="3"/>
        <v>300</v>
      </c>
    </row>
    <row r="57" spans="1:9" s="1" customFormat="1" ht="56.25" customHeight="1" hidden="1">
      <c r="A57" s="6"/>
      <c r="B57" s="172">
        <v>1014050</v>
      </c>
      <c r="C57" s="173">
        <v>4050</v>
      </c>
      <c r="D57" s="174" t="s">
        <v>191</v>
      </c>
      <c r="E57" s="175" t="s">
        <v>192</v>
      </c>
      <c r="F57" s="176" t="s">
        <v>185</v>
      </c>
      <c r="G57" s="177"/>
      <c r="H57" s="178"/>
      <c r="I57" s="178">
        <f t="shared" si="3"/>
        <v>0</v>
      </c>
    </row>
    <row r="58" spans="1:9" s="1" customFormat="1" ht="40.5" customHeight="1" hidden="1">
      <c r="A58" s="6"/>
      <c r="B58" s="172">
        <v>1014080</v>
      </c>
      <c r="C58" s="173">
        <v>4080</v>
      </c>
      <c r="D58" s="174" t="s">
        <v>66</v>
      </c>
      <c r="E58" s="175" t="s">
        <v>67</v>
      </c>
      <c r="F58" s="176"/>
      <c r="G58" s="193">
        <v>2168</v>
      </c>
      <c r="H58" s="194"/>
      <c r="I58" s="194">
        <f t="shared" si="3"/>
        <v>2168</v>
      </c>
    </row>
    <row r="59" spans="1:9" s="1" customFormat="1" ht="40.5" customHeight="1" hidden="1">
      <c r="A59" s="6"/>
      <c r="B59" s="195" t="s">
        <v>216</v>
      </c>
      <c r="C59" s="196">
        <v>4082</v>
      </c>
      <c r="D59" s="197" t="s">
        <v>217</v>
      </c>
      <c r="E59" s="198" t="s">
        <v>218</v>
      </c>
      <c r="F59" s="176" t="s">
        <v>185</v>
      </c>
      <c r="G59" s="177">
        <v>2168</v>
      </c>
      <c r="H59" s="178"/>
      <c r="I59" s="178">
        <f>G59+H59</f>
        <v>2168</v>
      </c>
    </row>
    <row r="60" spans="1:9" s="10" customFormat="1" ht="40.5" customHeight="1" hidden="1">
      <c r="A60" s="6"/>
      <c r="B60" s="51">
        <v>1010000</v>
      </c>
      <c r="C60" s="220" t="s">
        <v>30</v>
      </c>
      <c r="D60" s="221"/>
      <c r="E60" s="222"/>
      <c r="F60" s="21"/>
      <c r="G60" s="103">
        <f>G61</f>
        <v>737</v>
      </c>
      <c r="H60" s="92">
        <v>0</v>
      </c>
      <c r="I60" s="103">
        <f>I62</f>
        <v>737</v>
      </c>
    </row>
    <row r="61" spans="1:9" s="10" customFormat="1" ht="40.5" customHeight="1" hidden="1">
      <c r="A61" s="6"/>
      <c r="B61" s="144">
        <v>1014000</v>
      </c>
      <c r="C61" s="217" t="s">
        <v>30</v>
      </c>
      <c r="D61" s="218"/>
      <c r="E61" s="219"/>
      <c r="F61" s="137"/>
      <c r="G61" s="138">
        <f>G62</f>
        <v>737</v>
      </c>
      <c r="H61" s="139">
        <v>0</v>
      </c>
      <c r="I61" s="138">
        <f>I62</f>
        <v>737</v>
      </c>
    </row>
    <row r="62" spans="1:9" s="10" customFormat="1" ht="30" hidden="1">
      <c r="A62" s="6"/>
      <c r="B62" s="26">
        <v>1014080</v>
      </c>
      <c r="C62" s="52">
        <v>4080</v>
      </c>
      <c r="D62" s="31" t="s">
        <v>66</v>
      </c>
      <c r="E62" s="126" t="s">
        <v>67</v>
      </c>
      <c r="F62" s="32"/>
      <c r="G62" s="46">
        <v>737</v>
      </c>
      <c r="H62" s="30"/>
      <c r="I62" s="30">
        <v>737</v>
      </c>
    </row>
    <row r="63" spans="1:9" s="10" customFormat="1" ht="78" customHeight="1" hidden="1">
      <c r="A63" s="6"/>
      <c r="B63" s="133" t="s">
        <v>216</v>
      </c>
      <c r="C63" s="134">
        <v>4082</v>
      </c>
      <c r="D63" s="145" t="s">
        <v>217</v>
      </c>
      <c r="E63" s="143" t="s">
        <v>218</v>
      </c>
      <c r="F63" s="32" t="s">
        <v>31</v>
      </c>
      <c r="G63" s="46">
        <v>737</v>
      </c>
      <c r="H63" s="30"/>
      <c r="I63" s="30">
        <v>737</v>
      </c>
    </row>
    <row r="64" spans="1:9" s="10" customFormat="1" ht="18.75" hidden="1">
      <c r="A64" s="6"/>
      <c r="B64" s="24">
        <v>1100000</v>
      </c>
      <c r="C64" s="251" t="s">
        <v>146</v>
      </c>
      <c r="D64" s="252"/>
      <c r="E64" s="253"/>
      <c r="F64" s="24"/>
      <c r="G64" s="103">
        <f aca="true" t="shared" si="4" ref="G64:I65">G65</f>
        <v>7667.9</v>
      </c>
      <c r="H64" s="92">
        <f t="shared" si="4"/>
        <v>0</v>
      </c>
      <c r="I64" s="103">
        <f t="shared" si="4"/>
        <v>7667.9</v>
      </c>
    </row>
    <row r="65" spans="1:9" s="10" customFormat="1" ht="19.5" hidden="1">
      <c r="A65" s="6"/>
      <c r="B65" s="137">
        <v>1110000</v>
      </c>
      <c r="C65" s="254" t="s">
        <v>146</v>
      </c>
      <c r="D65" s="255"/>
      <c r="E65" s="256"/>
      <c r="F65" s="137"/>
      <c r="G65" s="138">
        <f t="shared" si="4"/>
        <v>7667.9</v>
      </c>
      <c r="H65" s="139">
        <f t="shared" si="4"/>
        <v>0</v>
      </c>
      <c r="I65" s="138">
        <f t="shared" si="4"/>
        <v>7667.9</v>
      </c>
    </row>
    <row r="66" spans="1:9" s="10" customFormat="1" ht="14.25" hidden="1">
      <c r="A66" s="6"/>
      <c r="B66" s="24">
        <v>1115000</v>
      </c>
      <c r="C66" s="57">
        <v>5000</v>
      </c>
      <c r="D66" s="233" t="s">
        <v>147</v>
      </c>
      <c r="E66" s="234"/>
      <c r="F66" s="95"/>
      <c r="G66" s="103">
        <f>G69+G71+G73</f>
        <v>7667.9</v>
      </c>
      <c r="H66" s="92">
        <f>H69+H71+H73</f>
        <v>0</v>
      </c>
      <c r="I66" s="103">
        <f>I69+I71+I73</f>
        <v>7667.9</v>
      </c>
    </row>
    <row r="67" spans="1:9" s="10" customFormat="1" ht="14.25" hidden="1">
      <c r="A67" s="6"/>
      <c r="B67" s="24">
        <v>1115010</v>
      </c>
      <c r="C67" s="24">
        <v>5010</v>
      </c>
      <c r="D67" s="233" t="s">
        <v>148</v>
      </c>
      <c r="E67" s="234"/>
      <c r="F67" s="95"/>
      <c r="G67" s="103">
        <f>G68</f>
        <v>11</v>
      </c>
      <c r="H67" s="92">
        <f>H68</f>
        <v>0</v>
      </c>
      <c r="I67" s="103">
        <f>I68</f>
        <v>11</v>
      </c>
    </row>
    <row r="68" spans="1:9" s="10" customFormat="1" ht="47.25" customHeight="1" hidden="1">
      <c r="A68" s="6"/>
      <c r="B68" s="38">
        <v>1115012</v>
      </c>
      <c r="C68" s="38">
        <v>5012</v>
      </c>
      <c r="D68" s="56" t="s">
        <v>149</v>
      </c>
      <c r="E68" s="59" t="s">
        <v>150</v>
      </c>
      <c r="F68" s="50" t="s">
        <v>151</v>
      </c>
      <c r="G68" s="46">
        <v>11</v>
      </c>
      <c r="H68" s="33"/>
      <c r="I68" s="30">
        <f>G68</f>
        <v>11</v>
      </c>
    </row>
    <row r="69" spans="1:9" s="10" customFormat="1" ht="14.25" hidden="1">
      <c r="A69" s="6"/>
      <c r="B69" s="24">
        <v>1115040</v>
      </c>
      <c r="C69" s="24">
        <v>5040</v>
      </c>
      <c r="D69" s="233" t="s">
        <v>152</v>
      </c>
      <c r="E69" s="234"/>
      <c r="F69" s="95"/>
      <c r="G69" s="103">
        <f>G70</f>
        <v>1118.7</v>
      </c>
      <c r="H69" s="92">
        <f>H70</f>
        <v>0</v>
      </c>
      <c r="I69" s="103">
        <f>I70</f>
        <v>1118.7</v>
      </c>
    </row>
    <row r="70" spans="1:9" s="10" customFormat="1" ht="45" hidden="1">
      <c r="A70" s="6"/>
      <c r="B70" s="38">
        <v>1115042</v>
      </c>
      <c r="C70" s="38">
        <v>5042</v>
      </c>
      <c r="D70" s="56" t="s">
        <v>153</v>
      </c>
      <c r="E70" s="59" t="s">
        <v>154</v>
      </c>
      <c r="F70" s="38" t="s">
        <v>155</v>
      </c>
      <c r="G70" s="46">
        <v>1118.7</v>
      </c>
      <c r="H70" s="33"/>
      <c r="I70" s="30">
        <f>G70+H70</f>
        <v>1118.7</v>
      </c>
    </row>
    <row r="71" spans="1:9" s="10" customFormat="1" ht="15" hidden="1">
      <c r="A71" s="6"/>
      <c r="B71" s="24">
        <v>1115050</v>
      </c>
      <c r="C71" s="24">
        <v>5050</v>
      </c>
      <c r="D71" s="240" t="s">
        <v>156</v>
      </c>
      <c r="E71" s="241"/>
      <c r="F71" s="38"/>
      <c r="G71" s="30">
        <f>G72</f>
        <v>527</v>
      </c>
      <c r="H71" s="33"/>
      <c r="I71" s="30">
        <f>I72</f>
        <v>527</v>
      </c>
    </row>
    <row r="72" spans="1:9" s="10" customFormat="1" ht="60" hidden="1">
      <c r="A72" s="6"/>
      <c r="B72" s="38">
        <v>1115051</v>
      </c>
      <c r="C72" s="38">
        <v>5051</v>
      </c>
      <c r="D72" s="96" t="s">
        <v>157</v>
      </c>
      <c r="E72" s="59" t="s">
        <v>158</v>
      </c>
      <c r="F72" s="38" t="s">
        <v>155</v>
      </c>
      <c r="G72" s="109">
        <v>527</v>
      </c>
      <c r="H72" s="33"/>
      <c r="I72" s="30">
        <f>G72</f>
        <v>527</v>
      </c>
    </row>
    <row r="73" spans="1:9" s="10" customFormat="1" ht="15" hidden="1">
      <c r="A73" s="6"/>
      <c r="B73" s="24">
        <v>1115060</v>
      </c>
      <c r="C73" s="24">
        <v>5060</v>
      </c>
      <c r="D73" s="233" t="s">
        <v>159</v>
      </c>
      <c r="E73" s="234"/>
      <c r="F73" s="38"/>
      <c r="G73" s="30">
        <f>G75+G74</f>
        <v>6022.2</v>
      </c>
      <c r="H73" s="29">
        <f>H75+H74</f>
        <v>0</v>
      </c>
      <c r="I73" s="30">
        <f>I75+I74</f>
        <v>6022.2</v>
      </c>
    </row>
    <row r="74" spans="1:9" s="10" customFormat="1" ht="63" hidden="1">
      <c r="A74" s="6"/>
      <c r="B74" s="38">
        <v>1115061</v>
      </c>
      <c r="C74" s="38">
        <v>5061</v>
      </c>
      <c r="D74" s="56" t="s">
        <v>160</v>
      </c>
      <c r="E74" s="59" t="s">
        <v>161</v>
      </c>
      <c r="F74" s="50" t="s">
        <v>151</v>
      </c>
      <c r="G74" s="46">
        <v>30</v>
      </c>
      <c r="H74" s="33"/>
      <c r="I74" s="30">
        <f>G74</f>
        <v>30</v>
      </c>
    </row>
    <row r="75" spans="1:9" s="10" customFormat="1" ht="45" hidden="1">
      <c r="A75" s="6"/>
      <c r="B75" s="38">
        <v>1115062</v>
      </c>
      <c r="C75" s="38">
        <v>5062</v>
      </c>
      <c r="D75" s="56" t="s">
        <v>162</v>
      </c>
      <c r="E75" s="59" t="s">
        <v>163</v>
      </c>
      <c r="F75" s="38" t="s">
        <v>155</v>
      </c>
      <c r="G75" s="46">
        <v>5992.2</v>
      </c>
      <c r="H75" s="42"/>
      <c r="I75" s="30">
        <f>G75</f>
        <v>5992.2</v>
      </c>
    </row>
    <row r="76" spans="1:9" s="10" customFormat="1" ht="15" hidden="1">
      <c r="A76" s="6"/>
      <c r="B76" s="24">
        <v>1200000</v>
      </c>
      <c r="C76" s="223" t="s">
        <v>237</v>
      </c>
      <c r="D76" s="263"/>
      <c r="E76" s="224"/>
      <c r="F76" s="32"/>
      <c r="G76" s="30"/>
      <c r="H76" s="29"/>
      <c r="I76" s="30"/>
    </row>
    <row r="77" spans="1:9" s="10" customFormat="1" ht="15" hidden="1">
      <c r="A77" s="6"/>
      <c r="B77" s="137">
        <v>1210000</v>
      </c>
      <c r="C77" s="258" t="s">
        <v>238</v>
      </c>
      <c r="D77" s="259"/>
      <c r="E77" s="260"/>
      <c r="F77" s="32"/>
      <c r="G77" s="30"/>
      <c r="H77" s="29"/>
      <c r="I77" s="30"/>
    </row>
    <row r="78" spans="1:9" s="10" customFormat="1" ht="15" hidden="1">
      <c r="A78" s="6"/>
      <c r="B78" s="38">
        <v>1216080</v>
      </c>
      <c r="C78" s="38">
        <v>6080</v>
      </c>
      <c r="D78" s="261" t="s">
        <v>239</v>
      </c>
      <c r="E78" s="262"/>
      <c r="F78" s="24"/>
      <c r="G78" s="92">
        <f>G79</f>
        <v>84.906</v>
      </c>
      <c r="H78" s="163"/>
      <c r="I78" s="92">
        <f>H78+G78</f>
        <v>84.906</v>
      </c>
    </row>
    <row r="79" spans="1:9" s="10" customFormat="1" ht="60" hidden="1">
      <c r="A79" s="6"/>
      <c r="B79" s="38" t="s">
        <v>240</v>
      </c>
      <c r="C79" s="38">
        <v>6084</v>
      </c>
      <c r="D79" s="56" t="s">
        <v>241</v>
      </c>
      <c r="E79" s="55" t="s">
        <v>242</v>
      </c>
      <c r="F79" s="38"/>
      <c r="G79" s="46">
        <v>84.906</v>
      </c>
      <c r="H79" s="164"/>
      <c r="I79" s="46">
        <f>H79+G79</f>
        <v>84.906</v>
      </c>
    </row>
    <row r="80" spans="1:9" s="10" customFormat="1" ht="25.5" customHeight="1" hidden="1">
      <c r="A80" s="6"/>
      <c r="B80" s="24">
        <v>1218300</v>
      </c>
      <c r="C80" s="24">
        <v>8300</v>
      </c>
      <c r="D80" s="223" t="s">
        <v>119</v>
      </c>
      <c r="E80" s="224"/>
      <c r="F80" s="32"/>
      <c r="G80" s="30"/>
      <c r="H80" s="29"/>
      <c r="I80" s="30"/>
    </row>
    <row r="81" spans="1:9" s="10" customFormat="1" ht="72" customHeight="1" hidden="1">
      <c r="A81" s="6"/>
      <c r="B81" s="38">
        <v>1218311</v>
      </c>
      <c r="C81" s="38">
        <v>8311</v>
      </c>
      <c r="D81" s="56" t="s">
        <v>231</v>
      </c>
      <c r="E81" s="55" t="s">
        <v>232</v>
      </c>
      <c r="F81" s="156" t="s">
        <v>122</v>
      </c>
      <c r="G81" s="30"/>
      <c r="H81" s="46">
        <v>13078.4</v>
      </c>
      <c r="I81" s="104">
        <f>H81</f>
        <v>13078.4</v>
      </c>
    </row>
    <row r="82" spans="1:9" s="10" customFormat="1" ht="16.5" hidden="1">
      <c r="A82" s="6"/>
      <c r="B82" s="165">
        <v>1218800</v>
      </c>
      <c r="C82" s="166">
        <v>8800</v>
      </c>
      <c r="D82" s="257" t="s">
        <v>166</v>
      </c>
      <c r="E82" s="257"/>
      <c r="F82" s="167"/>
      <c r="G82" s="30"/>
      <c r="H82" s="168"/>
      <c r="I82" s="168"/>
    </row>
    <row r="83" spans="1:9" s="10" customFormat="1" ht="51" customHeight="1" hidden="1">
      <c r="A83" s="6"/>
      <c r="B83" s="24">
        <v>1218820</v>
      </c>
      <c r="C83" s="24">
        <v>8820</v>
      </c>
      <c r="D83" s="223" t="s">
        <v>243</v>
      </c>
      <c r="E83" s="224"/>
      <c r="F83" s="95"/>
      <c r="G83" s="92">
        <f>G84</f>
        <v>1415.094</v>
      </c>
      <c r="H83" s="169">
        <f>H84</f>
        <v>12.87674</v>
      </c>
      <c r="I83" s="169">
        <f>G83+H83</f>
        <v>1427.97074</v>
      </c>
    </row>
    <row r="84" spans="1:9" s="10" customFormat="1" ht="81.75" customHeight="1" hidden="1">
      <c r="A84" s="6"/>
      <c r="B84" s="38">
        <v>1218821</v>
      </c>
      <c r="C84" s="38">
        <v>8821</v>
      </c>
      <c r="D84" s="56" t="s">
        <v>244</v>
      </c>
      <c r="E84" s="170" t="s">
        <v>245</v>
      </c>
      <c r="F84" s="38" t="s">
        <v>246</v>
      </c>
      <c r="G84" s="46">
        <v>1415.094</v>
      </c>
      <c r="H84" s="171">
        <v>12.87674</v>
      </c>
      <c r="I84" s="168">
        <f>G84+H84</f>
        <v>1427.97074</v>
      </c>
    </row>
    <row r="85" spans="1:9" s="10" customFormat="1" ht="50.25" customHeight="1" hidden="1">
      <c r="A85" s="6"/>
      <c r="B85" s="51">
        <v>2300000</v>
      </c>
      <c r="C85" s="220" t="s">
        <v>32</v>
      </c>
      <c r="D85" s="221"/>
      <c r="E85" s="222"/>
      <c r="F85" s="21"/>
      <c r="G85" s="103">
        <f>G86</f>
        <v>7191</v>
      </c>
      <c r="H85" s="92">
        <f>H86</f>
        <v>0</v>
      </c>
      <c r="I85" s="103">
        <f>I86</f>
        <v>7191</v>
      </c>
    </row>
    <row r="86" spans="1:9" s="10" customFormat="1" ht="49.5" customHeight="1" hidden="1">
      <c r="A86" s="6"/>
      <c r="B86" s="144">
        <v>2310000</v>
      </c>
      <c r="C86" s="217" t="s">
        <v>32</v>
      </c>
      <c r="D86" s="218"/>
      <c r="E86" s="219"/>
      <c r="F86" s="137"/>
      <c r="G86" s="138">
        <f>G87+G88</f>
        <v>7191</v>
      </c>
      <c r="H86" s="139">
        <f>H87+H88</f>
        <v>0</v>
      </c>
      <c r="I86" s="138">
        <f>I87+I88</f>
        <v>7191</v>
      </c>
    </row>
    <row r="87" spans="1:9" s="10" customFormat="1" ht="78.75" hidden="1">
      <c r="A87" s="6"/>
      <c r="B87" s="26">
        <v>2318410</v>
      </c>
      <c r="C87" s="26">
        <v>8410</v>
      </c>
      <c r="D87" s="36" t="s">
        <v>68</v>
      </c>
      <c r="E87" s="27" t="s">
        <v>33</v>
      </c>
      <c r="F87" s="64" t="s">
        <v>34</v>
      </c>
      <c r="G87" s="30">
        <v>4323.9</v>
      </c>
      <c r="H87" s="108"/>
      <c r="I87" s="65">
        <v>4323.9</v>
      </c>
    </row>
    <row r="88" spans="1:9" s="10" customFormat="1" ht="18.75" customHeight="1" hidden="1">
      <c r="A88" s="6"/>
      <c r="B88" s="36" t="s">
        <v>69</v>
      </c>
      <c r="C88" s="36" t="s">
        <v>70</v>
      </c>
      <c r="D88" s="36" t="s">
        <v>68</v>
      </c>
      <c r="E88" s="66" t="s">
        <v>71</v>
      </c>
      <c r="F88" s="67"/>
      <c r="G88" s="65">
        <v>2867.1</v>
      </c>
      <c r="H88" s="107"/>
      <c r="I88" s="28">
        <v>2867.1</v>
      </c>
    </row>
    <row r="89" spans="1:9" s="10" customFormat="1" ht="36.75" customHeight="1">
      <c r="A89" s="6"/>
      <c r="B89" s="199">
        <v>2400000</v>
      </c>
      <c r="C89" s="220" t="s">
        <v>164</v>
      </c>
      <c r="D89" s="221"/>
      <c r="E89" s="222"/>
      <c r="F89" s="21"/>
      <c r="G89" s="92">
        <f>G90</f>
        <v>15940</v>
      </c>
      <c r="H89" s="92">
        <f>H90</f>
        <v>-878.7000000000003</v>
      </c>
      <c r="I89" s="92">
        <f>I90</f>
        <v>15061.3</v>
      </c>
    </row>
    <row r="90" spans="1:9" s="10" customFormat="1" ht="44.25" customHeight="1">
      <c r="A90" s="6"/>
      <c r="B90" s="200">
        <v>2410000</v>
      </c>
      <c r="C90" s="217" t="s">
        <v>164</v>
      </c>
      <c r="D90" s="218"/>
      <c r="E90" s="219"/>
      <c r="F90" s="201"/>
      <c r="G90" s="139">
        <f>G91+G96</f>
        <v>15940</v>
      </c>
      <c r="H90" s="139">
        <f>H91+H96</f>
        <v>-878.7000000000003</v>
      </c>
      <c r="I90" s="139">
        <f>I91+I96</f>
        <v>15061.3</v>
      </c>
    </row>
    <row r="91" spans="1:9" s="10" customFormat="1" ht="21" customHeight="1" hidden="1">
      <c r="A91" s="6"/>
      <c r="B91" s="97">
        <v>2417100</v>
      </c>
      <c r="C91" s="97">
        <v>7100</v>
      </c>
      <c r="D91" s="235" t="s">
        <v>72</v>
      </c>
      <c r="E91" s="236"/>
      <c r="F91" s="21"/>
      <c r="G91" s="29">
        <f>SUM(G92:G95)</f>
        <v>2000</v>
      </c>
      <c r="H91" s="29">
        <f>SUM(H92:H95)</f>
        <v>3842.9</v>
      </c>
      <c r="I91" s="29">
        <f>SUM(I92:I95)</f>
        <v>5842.9</v>
      </c>
    </row>
    <row r="92" spans="1:9" s="10" customFormat="1" ht="66" customHeight="1" hidden="1">
      <c r="A92" s="6"/>
      <c r="B92" s="97">
        <v>2417110</v>
      </c>
      <c r="C92" s="97">
        <v>7110</v>
      </c>
      <c r="D92" s="98" t="s">
        <v>73</v>
      </c>
      <c r="E92" s="83" t="s">
        <v>78</v>
      </c>
      <c r="F92" s="37" t="s">
        <v>79</v>
      </c>
      <c r="G92" s="39"/>
      <c r="H92" s="39">
        <f>1000</f>
        <v>1000</v>
      </c>
      <c r="I92" s="28">
        <v>1000</v>
      </c>
    </row>
    <row r="93" spans="1:9" s="10" customFormat="1" ht="17.25" customHeight="1" hidden="1">
      <c r="A93" s="6"/>
      <c r="B93" s="117">
        <v>2417120</v>
      </c>
      <c r="C93" s="117">
        <v>7120</v>
      </c>
      <c r="D93" s="118" t="s">
        <v>73</v>
      </c>
      <c r="E93" s="119" t="s">
        <v>80</v>
      </c>
      <c r="F93" s="120" t="s">
        <v>81</v>
      </c>
      <c r="G93" s="33"/>
      <c r="H93" s="33"/>
      <c r="I93" s="121">
        <f>G93+H93</f>
        <v>0</v>
      </c>
    </row>
    <row r="94" spans="1:9" s="10" customFormat="1" ht="145.5" customHeight="1" hidden="1">
      <c r="A94" s="6"/>
      <c r="B94" s="97">
        <v>2417130</v>
      </c>
      <c r="C94" s="97">
        <v>7130</v>
      </c>
      <c r="D94" s="98" t="s">
        <v>73</v>
      </c>
      <c r="E94" s="99" t="s">
        <v>74</v>
      </c>
      <c r="F94" s="37" t="s">
        <v>75</v>
      </c>
      <c r="G94" s="39"/>
      <c r="H94" s="39">
        <v>42.9</v>
      </c>
      <c r="I94" s="28">
        <v>42.9</v>
      </c>
    </row>
    <row r="95" spans="1:9" s="10" customFormat="1" ht="125.25" customHeight="1" hidden="1">
      <c r="A95" s="6"/>
      <c r="B95" s="97">
        <v>2417150</v>
      </c>
      <c r="C95" s="97">
        <v>7150</v>
      </c>
      <c r="D95" s="98" t="s">
        <v>165</v>
      </c>
      <c r="E95" s="21" t="s">
        <v>76</v>
      </c>
      <c r="F95" s="37" t="s">
        <v>77</v>
      </c>
      <c r="G95" s="39">
        <f>4800-2800</f>
        <v>2000</v>
      </c>
      <c r="H95" s="39">
        <v>2800</v>
      </c>
      <c r="I95" s="28">
        <v>4800</v>
      </c>
    </row>
    <row r="96" spans="1:9" s="10" customFormat="1" ht="14.25" hidden="1">
      <c r="A96" s="6"/>
      <c r="B96" s="97">
        <v>2418000</v>
      </c>
      <c r="C96" s="97" t="s">
        <v>24</v>
      </c>
      <c r="D96" s="235" t="s">
        <v>82</v>
      </c>
      <c r="E96" s="236"/>
      <c r="F96" s="69"/>
      <c r="G96" s="28">
        <f>G97</f>
        <v>13940</v>
      </c>
      <c r="H96" s="28">
        <f>H97</f>
        <v>-4721.6</v>
      </c>
      <c r="I96" s="28">
        <f>I97</f>
        <v>9218.4</v>
      </c>
    </row>
    <row r="97" spans="1:9" s="10" customFormat="1" ht="14.25">
      <c r="A97" s="6"/>
      <c r="B97" s="97">
        <v>2418800</v>
      </c>
      <c r="C97" s="97">
        <v>8800</v>
      </c>
      <c r="D97" s="235" t="s">
        <v>166</v>
      </c>
      <c r="E97" s="236"/>
      <c r="F97" s="69"/>
      <c r="G97" s="29">
        <f>G98+G101+G104</f>
        <v>13940</v>
      </c>
      <c r="H97" s="29">
        <f>H98+H101+H104</f>
        <v>-4721.6</v>
      </c>
      <c r="I97" s="29">
        <f>I98+I101+I104</f>
        <v>9218.4</v>
      </c>
    </row>
    <row r="98" spans="1:9" s="10" customFormat="1" ht="36" customHeight="1">
      <c r="A98" s="6"/>
      <c r="B98" s="82" t="s">
        <v>167</v>
      </c>
      <c r="C98" s="82" t="s">
        <v>168</v>
      </c>
      <c r="D98" s="249" t="s">
        <v>169</v>
      </c>
      <c r="E98" s="250"/>
      <c r="F98" s="69"/>
      <c r="G98" s="29">
        <f>G99+G100</f>
        <v>7440</v>
      </c>
      <c r="H98" s="29">
        <f>H99+H100</f>
        <v>0</v>
      </c>
      <c r="I98" s="29">
        <f>I99+I100</f>
        <v>7440</v>
      </c>
    </row>
    <row r="99" spans="1:11" s="10" customFormat="1" ht="20.25" customHeight="1">
      <c r="A99" s="6"/>
      <c r="B99" s="84" t="s">
        <v>100</v>
      </c>
      <c r="C99" s="84" t="s">
        <v>101</v>
      </c>
      <c r="D99" s="84" t="s">
        <v>170</v>
      </c>
      <c r="E99" s="100" t="s">
        <v>95</v>
      </c>
      <c r="F99" s="247" t="s">
        <v>102</v>
      </c>
      <c r="G99" s="39">
        <v>7440</v>
      </c>
      <c r="H99" s="39">
        <v>1500</v>
      </c>
      <c r="I99" s="28">
        <v>8940</v>
      </c>
      <c r="K99" s="202">
        <f>575+500-160</f>
        <v>915</v>
      </c>
    </row>
    <row r="100" spans="1:9" s="10" customFormat="1" ht="39.75" customHeight="1">
      <c r="A100" s="6"/>
      <c r="B100" s="84" t="s">
        <v>171</v>
      </c>
      <c r="C100" s="84" t="s">
        <v>103</v>
      </c>
      <c r="D100" s="84" t="s">
        <v>172</v>
      </c>
      <c r="E100" s="100" t="s">
        <v>99</v>
      </c>
      <c r="F100" s="248"/>
      <c r="G100" s="28"/>
      <c r="H100" s="39">
        <v>-1500</v>
      </c>
      <c r="I100" s="28">
        <v>-1500</v>
      </c>
    </row>
    <row r="101" spans="1:9" s="10" customFormat="1" ht="55.5" customHeight="1" hidden="1">
      <c r="A101" s="6"/>
      <c r="B101" s="82" t="s">
        <v>173</v>
      </c>
      <c r="C101" s="82" t="s">
        <v>174</v>
      </c>
      <c r="D101" s="249" t="s">
        <v>175</v>
      </c>
      <c r="E101" s="250"/>
      <c r="F101" s="69"/>
      <c r="G101" s="28">
        <v>5000</v>
      </c>
      <c r="H101" s="28">
        <v>-950</v>
      </c>
      <c r="I101" s="28">
        <v>4050</v>
      </c>
    </row>
    <row r="102" spans="1:9" s="10" customFormat="1" ht="28.5" customHeight="1" hidden="1">
      <c r="A102" s="6"/>
      <c r="B102" s="84" t="s">
        <v>92</v>
      </c>
      <c r="C102" s="84" t="s">
        <v>93</v>
      </c>
      <c r="D102" s="84" t="s">
        <v>94</v>
      </c>
      <c r="E102" s="100" t="s">
        <v>95</v>
      </c>
      <c r="F102" s="247" t="s">
        <v>96</v>
      </c>
      <c r="G102" s="39">
        <v>5000</v>
      </c>
      <c r="H102" s="39"/>
      <c r="I102" s="28">
        <v>5000</v>
      </c>
    </row>
    <row r="103" spans="1:9" s="10" customFormat="1" ht="45" customHeight="1" hidden="1">
      <c r="A103" s="6"/>
      <c r="B103" s="84" t="s">
        <v>97</v>
      </c>
      <c r="C103" s="84" t="s">
        <v>98</v>
      </c>
      <c r="D103" s="101">
        <v>1060</v>
      </c>
      <c r="E103" s="100" t="s">
        <v>99</v>
      </c>
      <c r="F103" s="248"/>
      <c r="G103" s="39"/>
      <c r="H103" s="39">
        <v>-950</v>
      </c>
      <c r="I103" s="28">
        <v>-950</v>
      </c>
    </row>
    <row r="104" spans="1:9" s="10" customFormat="1" ht="32.25" customHeight="1" hidden="1">
      <c r="A104" s="6"/>
      <c r="B104" s="82" t="s">
        <v>83</v>
      </c>
      <c r="C104" s="102">
        <v>8860</v>
      </c>
      <c r="D104" s="235" t="s">
        <v>84</v>
      </c>
      <c r="E104" s="236"/>
      <c r="F104" s="69"/>
      <c r="G104" s="28">
        <v>1500</v>
      </c>
      <c r="H104" s="28">
        <v>-3771.6</v>
      </c>
      <c r="I104" s="28">
        <v>-2271.6</v>
      </c>
    </row>
    <row r="105" spans="1:9" s="10" customFormat="1" ht="30" customHeight="1" hidden="1">
      <c r="A105" s="6"/>
      <c r="B105" s="84" t="s">
        <v>85</v>
      </c>
      <c r="C105" s="84" t="s">
        <v>86</v>
      </c>
      <c r="D105" s="84" t="s">
        <v>87</v>
      </c>
      <c r="E105" s="100" t="s">
        <v>88</v>
      </c>
      <c r="F105" s="247" t="s">
        <v>36</v>
      </c>
      <c r="G105" s="39">
        <v>1500</v>
      </c>
      <c r="H105" s="39"/>
      <c r="I105" s="28">
        <v>1500</v>
      </c>
    </row>
    <row r="106" spans="1:9" s="10" customFormat="1" ht="34.5" customHeight="1" hidden="1">
      <c r="A106" s="6"/>
      <c r="B106" s="84" t="s">
        <v>89</v>
      </c>
      <c r="C106" s="84" t="s">
        <v>90</v>
      </c>
      <c r="D106" s="84" t="s">
        <v>91</v>
      </c>
      <c r="E106" s="59" t="s">
        <v>176</v>
      </c>
      <c r="F106" s="248"/>
      <c r="G106" s="39"/>
      <c r="H106" s="39">
        <v>-3771.6</v>
      </c>
      <c r="I106" s="28">
        <v>-3771.6</v>
      </c>
    </row>
    <row r="107" spans="1:9" s="10" customFormat="1" ht="34.5" customHeight="1" hidden="1">
      <c r="A107" s="6"/>
      <c r="B107" s="24">
        <v>2418300</v>
      </c>
      <c r="C107" s="24">
        <v>8300</v>
      </c>
      <c r="D107" s="223" t="s">
        <v>119</v>
      </c>
      <c r="E107" s="224"/>
      <c r="F107" s="151"/>
      <c r="G107" s="39"/>
      <c r="H107" s="39"/>
      <c r="I107" s="28"/>
    </row>
    <row r="108" spans="1:9" s="10" customFormat="1" ht="34.5" customHeight="1" hidden="1">
      <c r="A108" s="6"/>
      <c r="B108" s="38">
        <v>2418311</v>
      </c>
      <c r="C108" s="38">
        <v>8311</v>
      </c>
      <c r="D108" s="56" t="s">
        <v>231</v>
      </c>
      <c r="E108" s="59" t="s">
        <v>232</v>
      </c>
      <c r="F108" s="151"/>
      <c r="G108" s="39"/>
      <c r="H108" s="39"/>
      <c r="I108" s="28"/>
    </row>
    <row r="109" spans="1:9" s="10" customFormat="1" ht="67.5" customHeight="1" hidden="1">
      <c r="A109" s="6"/>
      <c r="B109" s="38">
        <v>2418313</v>
      </c>
      <c r="C109" s="38">
        <v>8313</v>
      </c>
      <c r="D109" s="56" t="s">
        <v>233</v>
      </c>
      <c r="E109" s="59" t="s">
        <v>234</v>
      </c>
      <c r="F109" s="156" t="s">
        <v>122</v>
      </c>
      <c r="G109" s="39"/>
      <c r="H109" s="39">
        <v>4557.6</v>
      </c>
      <c r="I109" s="28">
        <v>4557.6</v>
      </c>
    </row>
    <row r="110" spans="1:9" s="10" customFormat="1" ht="66" customHeight="1" hidden="1">
      <c r="A110" s="6"/>
      <c r="B110" s="38">
        <v>2418320</v>
      </c>
      <c r="C110" s="38">
        <v>8320</v>
      </c>
      <c r="D110" s="56" t="s">
        <v>235</v>
      </c>
      <c r="E110" s="59" t="s">
        <v>236</v>
      </c>
      <c r="F110" s="156" t="s">
        <v>122</v>
      </c>
      <c r="G110" s="39"/>
      <c r="H110" s="39">
        <v>3363.7</v>
      </c>
      <c r="I110" s="28">
        <v>3363.7</v>
      </c>
    </row>
    <row r="111" spans="1:9" s="10" customFormat="1" ht="34.5" customHeight="1" hidden="1">
      <c r="A111" s="6"/>
      <c r="B111" s="84"/>
      <c r="C111" s="153"/>
      <c r="D111" s="152"/>
      <c r="E111" s="154"/>
      <c r="F111" s="151"/>
      <c r="G111" s="39"/>
      <c r="H111" s="39"/>
      <c r="I111" s="28"/>
    </row>
    <row r="112" spans="1:9" s="10" customFormat="1" ht="34.5" customHeight="1" hidden="1">
      <c r="A112" s="6"/>
      <c r="B112" s="84"/>
      <c r="C112" s="153"/>
      <c r="D112" s="152"/>
      <c r="E112" s="154"/>
      <c r="F112" s="151"/>
      <c r="G112" s="39"/>
      <c r="H112" s="39"/>
      <c r="I112" s="28"/>
    </row>
    <row r="113" spans="1:9" s="10" customFormat="1" ht="49.5" customHeight="1" hidden="1">
      <c r="A113" s="6"/>
      <c r="B113" s="41" t="s">
        <v>104</v>
      </c>
      <c r="C113" s="237" t="s">
        <v>25</v>
      </c>
      <c r="D113" s="238"/>
      <c r="E113" s="239"/>
      <c r="F113" s="70"/>
      <c r="G113" s="29">
        <v>7419.3</v>
      </c>
      <c r="H113" s="29">
        <v>42631.5</v>
      </c>
      <c r="I113" s="29">
        <v>50050.8</v>
      </c>
    </row>
    <row r="114" spans="1:9" s="10" customFormat="1" ht="44.25" customHeight="1" hidden="1">
      <c r="A114" s="6"/>
      <c r="B114" s="130" t="s">
        <v>105</v>
      </c>
      <c r="C114" s="242" t="s">
        <v>25</v>
      </c>
      <c r="D114" s="243"/>
      <c r="E114" s="244"/>
      <c r="F114" s="158"/>
      <c r="G114" s="29">
        <v>7419.3</v>
      </c>
      <c r="H114" s="42"/>
      <c r="I114" s="42">
        <v>7419.3</v>
      </c>
    </row>
    <row r="115" spans="2:9" ht="18.75" customHeight="1" hidden="1">
      <c r="B115" s="41" t="s">
        <v>28</v>
      </c>
      <c r="C115" s="48" t="s">
        <v>29</v>
      </c>
      <c r="D115" s="225" t="s">
        <v>106</v>
      </c>
      <c r="E115" s="226"/>
      <c r="F115" s="71"/>
      <c r="G115" s="30">
        <v>4085</v>
      </c>
      <c r="H115" s="30"/>
      <c r="I115" s="30">
        <v>4085</v>
      </c>
    </row>
    <row r="116" spans="1:9" s="20" customFormat="1" ht="16.5" customHeight="1" hidden="1">
      <c r="A116" s="22"/>
      <c r="B116" s="41" t="s">
        <v>220</v>
      </c>
      <c r="C116" s="48" t="s">
        <v>35</v>
      </c>
      <c r="D116" s="225" t="s">
        <v>107</v>
      </c>
      <c r="E116" s="226"/>
      <c r="F116" s="71"/>
      <c r="G116" s="30">
        <v>745</v>
      </c>
      <c r="H116" s="29">
        <v>0</v>
      </c>
      <c r="I116" s="30">
        <v>745</v>
      </c>
    </row>
    <row r="117" spans="1:9" s="1" customFormat="1" ht="34.5" customHeight="1" hidden="1">
      <c r="A117" s="23"/>
      <c r="B117" s="41" t="s">
        <v>221</v>
      </c>
      <c r="C117" s="41" t="s">
        <v>222</v>
      </c>
      <c r="D117" s="34" t="s">
        <v>27</v>
      </c>
      <c r="E117" s="49" t="s">
        <v>108</v>
      </c>
      <c r="F117" s="72"/>
      <c r="G117" s="30">
        <v>745</v>
      </c>
      <c r="H117" s="30"/>
      <c r="I117" s="30">
        <v>745</v>
      </c>
    </row>
    <row r="118" spans="1:9" s="1" customFormat="1" ht="45" hidden="1">
      <c r="A118" s="2"/>
      <c r="B118" s="146">
        <v>2517370</v>
      </c>
      <c r="C118" s="43" t="s">
        <v>222</v>
      </c>
      <c r="D118" s="43" t="s">
        <v>109</v>
      </c>
      <c r="E118" s="50" t="s">
        <v>108</v>
      </c>
      <c r="F118" s="70" t="s">
        <v>26</v>
      </c>
      <c r="G118" s="46">
        <v>745</v>
      </c>
      <c r="H118" s="46"/>
      <c r="I118" s="46">
        <v>745</v>
      </c>
    </row>
    <row r="119" spans="2:9" ht="37.5" customHeight="1" hidden="1">
      <c r="B119" s="41" t="s">
        <v>110</v>
      </c>
      <c r="C119" s="41" t="s">
        <v>111</v>
      </c>
      <c r="D119" s="227" t="s">
        <v>112</v>
      </c>
      <c r="E119" s="228"/>
      <c r="F119" s="148"/>
      <c r="G119" s="105">
        <v>3340</v>
      </c>
      <c r="H119" s="30"/>
      <c r="I119" s="105">
        <v>3340</v>
      </c>
    </row>
    <row r="120" spans="2:9" ht="15.75" hidden="1">
      <c r="B120" s="41" t="s">
        <v>113</v>
      </c>
      <c r="C120" s="41" t="s">
        <v>114</v>
      </c>
      <c r="D120" s="41" t="s">
        <v>115</v>
      </c>
      <c r="E120" s="49" t="s">
        <v>116</v>
      </c>
      <c r="F120" s="73"/>
      <c r="G120" s="105">
        <v>3340</v>
      </c>
      <c r="H120" s="30"/>
      <c r="I120" s="105">
        <v>3340</v>
      </c>
    </row>
    <row r="121" spans="1:9" s="20" customFormat="1" ht="60" hidden="1">
      <c r="A121" s="22"/>
      <c r="B121" s="27">
        <v>2517693</v>
      </c>
      <c r="C121" s="43" t="s">
        <v>117</v>
      </c>
      <c r="D121" s="43" t="s">
        <v>115</v>
      </c>
      <c r="E121" s="149" t="s">
        <v>123</v>
      </c>
      <c r="F121" s="70" t="s">
        <v>118</v>
      </c>
      <c r="G121" s="106">
        <v>3340</v>
      </c>
      <c r="H121" s="150"/>
      <c r="I121" s="106">
        <v>3340</v>
      </c>
    </row>
    <row r="122" spans="2:9" ht="21" customHeight="1" hidden="1">
      <c r="B122" s="51">
        <v>2518300</v>
      </c>
      <c r="C122" s="51">
        <v>8300</v>
      </c>
      <c r="D122" s="229" t="s">
        <v>119</v>
      </c>
      <c r="E122" s="230"/>
      <c r="F122" s="73"/>
      <c r="G122" s="106"/>
      <c r="H122" s="159">
        <v>42631.5</v>
      </c>
      <c r="I122" s="105">
        <v>42631.5</v>
      </c>
    </row>
    <row r="123" spans="2:9" ht="60" hidden="1">
      <c r="B123" s="52">
        <v>2518330</v>
      </c>
      <c r="C123" s="52">
        <v>8330</v>
      </c>
      <c r="D123" s="31" t="s">
        <v>120</v>
      </c>
      <c r="E123" s="63" t="s">
        <v>121</v>
      </c>
      <c r="F123" s="156" t="s">
        <v>122</v>
      </c>
      <c r="G123" s="106"/>
      <c r="H123" s="68">
        <v>42631.5</v>
      </c>
      <c r="I123" s="106">
        <v>42631.5</v>
      </c>
    </row>
    <row r="124" spans="1:9" s="204" customFormat="1" ht="22.5" customHeight="1">
      <c r="A124" s="203"/>
      <c r="B124" s="51">
        <v>2900000</v>
      </c>
      <c r="C124" s="220" t="s">
        <v>37</v>
      </c>
      <c r="D124" s="221"/>
      <c r="E124" s="222"/>
      <c r="F124" s="69"/>
      <c r="G124" s="92">
        <v>2499.25</v>
      </c>
      <c r="H124" s="92"/>
      <c r="I124" s="92">
        <v>2499.25</v>
      </c>
    </row>
    <row r="125" spans="2:9" ht="33" customHeight="1">
      <c r="B125" s="144">
        <v>2910000</v>
      </c>
      <c r="C125" s="217" t="s">
        <v>37</v>
      </c>
      <c r="D125" s="218"/>
      <c r="E125" s="219"/>
      <c r="F125" s="205"/>
      <c r="G125" s="139">
        <v>2499.25</v>
      </c>
      <c r="H125" s="139"/>
      <c r="I125" s="139">
        <v>2499.25</v>
      </c>
    </row>
    <row r="126" spans="2:9" ht="48.75" customHeight="1" hidden="1">
      <c r="B126" s="51">
        <v>2918100</v>
      </c>
      <c r="C126" s="52">
        <v>8100</v>
      </c>
      <c r="D126" s="231" t="s">
        <v>124</v>
      </c>
      <c r="E126" s="232"/>
      <c r="F126" s="74"/>
      <c r="G126" s="28">
        <v>2499.25</v>
      </c>
      <c r="H126" s="28"/>
      <c r="I126" s="28">
        <v>2499.25</v>
      </c>
    </row>
    <row r="127" spans="1:9" s="18" customFormat="1" ht="63" customHeight="1" hidden="1">
      <c r="A127" s="25"/>
      <c r="B127" s="52">
        <v>2918110</v>
      </c>
      <c r="C127" s="52">
        <v>8110</v>
      </c>
      <c r="D127" s="31" t="s">
        <v>125</v>
      </c>
      <c r="E127" s="147" t="s">
        <v>219</v>
      </c>
      <c r="F127" s="35" t="s">
        <v>38</v>
      </c>
      <c r="G127" s="68">
        <v>2499.25</v>
      </c>
      <c r="H127" s="39"/>
      <c r="I127" s="28">
        <v>2499.25</v>
      </c>
    </row>
    <row r="128" spans="1:12" s="18" customFormat="1" ht="63" customHeight="1">
      <c r="A128" s="25"/>
      <c r="B128" s="38">
        <v>2918220</v>
      </c>
      <c r="C128" s="38">
        <v>8220</v>
      </c>
      <c r="D128" s="56" t="s">
        <v>247</v>
      </c>
      <c r="E128" s="59" t="s">
        <v>259</v>
      </c>
      <c r="F128" s="206" t="s">
        <v>260</v>
      </c>
      <c r="G128" s="46">
        <v>1250</v>
      </c>
      <c r="H128" s="39">
        <v>830</v>
      </c>
      <c r="I128" s="28">
        <v>2080</v>
      </c>
      <c r="K128" s="207"/>
      <c r="L128" s="202">
        <v>830</v>
      </c>
    </row>
    <row r="129" spans="2:9" ht="16.5">
      <c r="B129" s="24">
        <v>3700000</v>
      </c>
      <c r="C129" s="213" t="s">
        <v>248</v>
      </c>
      <c r="D129" s="213"/>
      <c r="E129" s="213"/>
      <c r="F129" s="35"/>
      <c r="G129" s="92">
        <v>5833</v>
      </c>
      <c r="H129" s="92">
        <v>12349.8</v>
      </c>
      <c r="I129" s="92">
        <v>18182.8</v>
      </c>
    </row>
    <row r="130" spans="2:10" ht="18.75">
      <c r="B130" s="137">
        <v>3710000</v>
      </c>
      <c r="C130" s="214" t="s">
        <v>248</v>
      </c>
      <c r="D130" s="214"/>
      <c r="E130" s="214"/>
      <c r="F130" s="35"/>
      <c r="G130" s="139">
        <v>5833</v>
      </c>
      <c r="H130" s="139">
        <v>12349.8</v>
      </c>
      <c r="I130" s="139">
        <v>18182.8</v>
      </c>
      <c r="J130" s="208"/>
    </row>
    <row r="131" spans="2:9" ht="18.75" customHeight="1" hidden="1">
      <c r="B131" s="24">
        <v>3718000</v>
      </c>
      <c r="C131" s="24">
        <v>8000</v>
      </c>
      <c r="D131" s="215" t="s">
        <v>82</v>
      </c>
      <c r="E131" s="215"/>
      <c r="F131" s="35"/>
      <c r="G131" s="103"/>
      <c r="H131" s="103"/>
      <c r="I131" s="103"/>
    </row>
    <row r="132" spans="2:9" ht="15" hidden="1">
      <c r="B132" s="38">
        <v>3718700</v>
      </c>
      <c r="C132" s="38">
        <v>8700</v>
      </c>
      <c r="D132" s="56" t="s">
        <v>249</v>
      </c>
      <c r="E132" s="59" t="s">
        <v>250</v>
      </c>
      <c r="F132" s="35"/>
      <c r="G132" s="103"/>
      <c r="H132" s="103"/>
      <c r="I132" s="103"/>
    </row>
    <row r="133" spans="2:9" ht="17.25" customHeight="1" hidden="1">
      <c r="B133" s="24">
        <v>3719000</v>
      </c>
      <c r="C133" s="24">
        <v>9000</v>
      </c>
      <c r="D133" s="216" t="s">
        <v>251</v>
      </c>
      <c r="E133" s="216"/>
      <c r="F133" s="35"/>
      <c r="G133" s="138">
        <v>5833</v>
      </c>
      <c r="H133" s="138">
        <v>12349.8</v>
      </c>
      <c r="I133" s="138">
        <v>18182.8</v>
      </c>
    </row>
    <row r="134" spans="2:9" ht="45" hidden="1">
      <c r="B134" s="179">
        <v>3719800</v>
      </c>
      <c r="C134" s="179">
        <v>9800</v>
      </c>
      <c r="D134" s="179" t="s">
        <v>252</v>
      </c>
      <c r="E134" s="59" t="s">
        <v>253</v>
      </c>
      <c r="F134" s="180" t="s">
        <v>254</v>
      </c>
      <c r="G134" s="181">
        <v>75</v>
      </c>
      <c r="H134" s="181"/>
      <c r="I134" s="182">
        <v>75</v>
      </c>
    </row>
    <row r="135" spans="2:9" ht="45" hidden="1">
      <c r="B135" s="179">
        <v>3719800</v>
      </c>
      <c r="C135" s="179">
        <v>9800</v>
      </c>
      <c r="D135" s="179" t="s">
        <v>252</v>
      </c>
      <c r="E135" s="59" t="s">
        <v>253</v>
      </c>
      <c r="F135" s="180" t="s">
        <v>255</v>
      </c>
      <c r="G135" s="181">
        <v>913</v>
      </c>
      <c r="H135" s="181">
        <v>899.8</v>
      </c>
      <c r="I135" s="182">
        <v>1812.8</v>
      </c>
    </row>
    <row r="136" spans="2:9" ht="45" hidden="1">
      <c r="B136" s="179">
        <v>3719800</v>
      </c>
      <c r="C136" s="179">
        <v>9800</v>
      </c>
      <c r="D136" s="179" t="s">
        <v>140</v>
      </c>
      <c r="E136" s="183" t="s">
        <v>256</v>
      </c>
      <c r="F136" s="184" t="s">
        <v>254</v>
      </c>
      <c r="G136" s="39">
        <v>75</v>
      </c>
      <c r="H136" s="39"/>
      <c r="I136" s="28">
        <v>75</v>
      </c>
    </row>
    <row r="137" spans="2:12" ht="51">
      <c r="B137" s="179">
        <v>3719800</v>
      </c>
      <c r="C137" s="179">
        <v>9800</v>
      </c>
      <c r="D137" s="179" t="s">
        <v>140</v>
      </c>
      <c r="E137" s="183" t="s">
        <v>256</v>
      </c>
      <c r="F137" s="209" t="s">
        <v>257</v>
      </c>
      <c r="G137" s="39">
        <v>4420</v>
      </c>
      <c r="H137" s="39">
        <v>8500</v>
      </c>
      <c r="I137" s="28">
        <v>12920</v>
      </c>
      <c r="K137" s="202">
        <v>-830</v>
      </c>
      <c r="L137" s="210"/>
    </row>
    <row r="138" spans="2:9" ht="76.5" hidden="1">
      <c r="B138" s="179">
        <v>3719800</v>
      </c>
      <c r="C138" s="179">
        <v>9800</v>
      </c>
      <c r="D138" s="179" t="s">
        <v>140</v>
      </c>
      <c r="E138" s="183" t="s">
        <v>256</v>
      </c>
      <c r="F138" s="185" t="s">
        <v>258</v>
      </c>
      <c r="G138" s="39">
        <v>350</v>
      </c>
      <c r="H138" s="39">
        <v>2950</v>
      </c>
      <c r="I138" s="28">
        <f>G138+H138</f>
        <v>3300</v>
      </c>
    </row>
    <row r="139" ht="15">
      <c r="F139" s="62"/>
    </row>
    <row r="140" spans="2:12" ht="18.75">
      <c r="B140" s="186" t="s">
        <v>261</v>
      </c>
      <c r="D140" s="186"/>
      <c r="E140" s="186"/>
      <c r="F140" s="186"/>
      <c r="G140" s="187"/>
      <c r="H140" s="212" t="s">
        <v>224</v>
      </c>
      <c r="I140" s="212"/>
      <c r="J140" s="186"/>
      <c r="K140" s="211"/>
      <c r="L140" s="211"/>
    </row>
    <row r="141" ht="15">
      <c r="F141" s="62"/>
    </row>
    <row r="142" ht="15">
      <c r="F142" s="62"/>
    </row>
    <row r="143" ht="15">
      <c r="F143" s="62"/>
    </row>
    <row r="144" ht="15">
      <c r="F144" s="62"/>
    </row>
    <row r="145" ht="15">
      <c r="F145" s="62"/>
    </row>
    <row r="146" spans="6:7" ht="18.75">
      <c r="F146" s="186"/>
      <c r="G146" s="186"/>
    </row>
    <row r="147" ht="15">
      <c r="F147" s="62"/>
    </row>
    <row r="148" ht="15">
      <c r="F148" s="62"/>
    </row>
    <row r="149" ht="15">
      <c r="F149" s="62"/>
    </row>
    <row r="150" ht="15">
      <c r="F150" s="62"/>
    </row>
    <row r="151" ht="15">
      <c r="F151" s="62"/>
    </row>
    <row r="152" ht="15">
      <c r="F152" s="62"/>
    </row>
    <row r="153" ht="15">
      <c r="F153" s="62"/>
    </row>
    <row r="154" ht="15">
      <c r="F154" s="62"/>
    </row>
    <row r="155" ht="15">
      <c r="F155" s="62"/>
    </row>
    <row r="156" ht="15">
      <c r="F156" s="62"/>
    </row>
    <row r="157" ht="15">
      <c r="F157" s="62"/>
    </row>
    <row r="158" ht="15">
      <c r="F158" s="62"/>
    </row>
    <row r="159" ht="15">
      <c r="F159" s="62"/>
    </row>
    <row r="160" ht="15">
      <c r="F160" s="62"/>
    </row>
    <row r="161" ht="15">
      <c r="F161" s="62"/>
    </row>
    <row r="162" ht="15">
      <c r="F162" s="62"/>
    </row>
    <row r="163" ht="15">
      <c r="F163" s="62"/>
    </row>
    <row r="164" ht="15">
      <c r="F164" s="62"/>
    </row>
    <row r="165" ht="15">
      <c r="F165" s="62"/>
    </row>
    <row r="166" ht="15">
      <c r="F166" s="62"/>
    </row>
    <row r="167" ht="15">
      <c r="F167" s="62"/>
    </row>
    <row r="168" ht="15">
      <c r="F168" s="62"/>
    </row>
    <row r="169" ht="15">
      <c r="F169" s="62"/>
    </row>
    <row r="170" ht="15">
      <c r="F170" s="62"/>
    </row>
    <row r="171" ht="15">
      <c r="F171" s="62"/>
    </row>
    <row r="172" ht="15">
      <c r="F172" s="62"/>
    </row>
    <row r="173" ht="15">
      <c r="F173" s="62"/>
    </row>
    <row r="174" ht="15">
      <c r="F174" s="62"/>
    </row>
    <row r="175" ht="15">
      <c r="F175" s="62"/>
    </row>
    <row r="176" ht="15">
      <c r="F176" s="62"/>
    </row>
    <row r="177" ht="15">
      <c r="F177" s="62"/>
    </row>
    <row r="178" ht="15">
      <c r="F178" s="62"/>
    </row>
    <row r="179" ht="15">
      <c r="F179" s="62"/>
    </row>
    <row r="180" ht="15">
      <c r="F180" s="62"/>
    </row>
    <row r="181" ht="15">
      <c r="F181" s="62"/>
    </row>
    <row r="182" ht="15">
      <c r="F182" s="62"/>
    </row>
    <row r="183" ht="15">
      <c r="F183" s="62"/>
    </row>
    <row r="184" spans="2:9" ht="18.75">
      <c r="B184" s="127" t="s">
        <v>223</v>
      </c>
      <c r="F184" s="62"/>
      <c r="I184" s="127" t="s">
        <v>224</v>
      </c>
    </row>
    <row r="185" ht="15">
      <c r="F185" s="62"/>
    </row>
    <row r="186" ht="15">
      <c r="F186" s="62"/>
    </row>
    <row r="187" ht="15">
      <c r="F187" s="62"/>
    </row>
    <row r="188" ht="15">
      <c r="F188" s="62"/>
    </row>
    <row r="189" ht="15">
      <c r="F189" s="62"/>
    </row>
    <row r="190" ht="15">
      <c r="F190" s="62"/>
    </row>
    <row r="191" ht="15">
      <c r="F191" s="62"/>
    </row>
    <row r="192" ht="15">
      <c r="F192" s="62"/>
    </row>
    <row r="193" ht="15">
      <c r="F193" s="62"/>
    </row>
    <row r="194" ht="15">
      <c r="F194" s="62"/>
    </row>
    <row r="195" ht="15">
      <c r="F195" s="62"/>
    </row>
    <row r="196" ht="15">
      <c r="F196" s="62"/>
    </row>
    <row r="197" ht="15">
      <c r="F197" s="62"/>
    </row>
    <row r="198" ht="15">
      <c r="F198" s="62"/>
    </row>
    <row r="199" ht="15">
      <c r="F199" s="62"/>
    </row>
    <row r="200" ht="15">
      <c r="F200" s="62"/>
    </row>
    <row r="201" ht="15">
      <c r="F201" s="62"/>
    </row>
    <row r="202" ht="15">
      <c r="F202" s="62"/>
    </row>
    <row r="203" ht="15">
      <c r="F203" s="62"/>
    </row>
    <row r="204" ht="15">
      <c r="F204" s="62"/>
    </row>
    <row r="205" ht="15">
      <c r="F205" s="62"/>
    </row>
    <row r="206" ht="15">
      <c r="F206" s="62"/>
    </row>
    <row r="207" ht="15">
      <c r="F207" s="62"/>
    </row>
    <row r="208" ht="15">
      <c r="F208" s="62"/>
    </row>
    <row r="209" ht="15">
      <c r="F209" s="62"/>
    </row>
    <row r="210" ht="15">
      <c r="F210" s="62"/>
    </row>
    <row r="211" ht="15">
      <c r="F211" s="62"/>
    </row>
    <row r="212" ht="15">
      <c r="F212" s="62"/>
    </row>
    <row r="213" ht="15">
      <c r="F213" s="62"/>
    </row>
    <row r="214" ht="15">
      <c r="F214" s="62"/>
    </row>
    <row r="215" ht="15">
      <c r="F215" s="62"/>
    </row>
    <row r="216" ht="15">
      <c r="F216" s="62"/>
    </row>
    <row r="217" ht="15">
      <c r="F217" s="62"/>
    </row>
    <row r="218" ht="15">
      <c r="F218" s="62"/>
    </row>
    <row r="219" ht="15">
      <c r="F219" s="62"/>
    </row>
    <row r="220" ht="15">
      <c r="F220" s="62"/>
    </row>
    <row r="221" ht="15">
      <c r="F221" s="62"/>
    </row>
    <row r="222" ht="15">
      <c r="F222" s="62"/>
    </row>
    <row r="223" ht="15">
      <c r="F223" s="62"/>
    </row>
    <row r="224" ht="15">
      <c r="F224" s="62"/>
    </row>
    <row r="225" ht="15">
      <c r="F225" s="62"/>
    </row>
    <row r="226" ht="15">
      <c r="F226" s="62"/>
    </row>
    <row r="227" ht="15">
      <c r="F227" s="62"/>
    </row>
    <row r="228" ht="15">
      <c r="F228" s="62"/>
    </row>
    <row r="229" ht="15">
      <c r="F229" s="62"/>
    </row>
    <row r="230" ht="15">
      <c r="F230" s="62"/>
    </row>
    <row r="231" ht="15">
      <c r="F231" s="62"/>
    </row>
    <row r="232" ht="15">
      <c r="F232" s="62"/>
    </row>
    <row r="233" ht="15">
      <c r="F233" s="62"/>
    </row>
    <row r="234" ht="15">
      <c r="F234" s="62"/>
    </row>
    <row r="235" ht="15">
      <c r="F235" s="62"/>
    </row>
    <row r="236" ht="15">
      <c r="F236" s="62"/>
    </row>
    <row r="237" ht="15">
      <c r="F237" s="62"/>
    </row>
    <row r="238" ht="15">
      <c r="F238" s="62"/>
    </row>
    <row r="239" ht="15">
      <c r="F239" s="62"/>
    </row>
    <row r="240" ht="15">
      <c r="F240" s="62"/>
    </row>
    <row r="241" ht="15">
      <c r="F241" s="62"/>
    </row>
    <row r="242" ht="15">
      <c r="F242" s="62"/>
    </row>
    <row r="243" ht="15">
      <c r="F243" s="62"/>
    </row>
    <row r="244" ht="15">
      <c r="F244" s="62"/>
    </row>
    <row r="245" ht="15">
      <c r="F245" s="62"/>
    </row>
    <row r="246" ht="15">
      <c r="F246" s="62"/>
    </row>
    <row r="247" ht="15">
      <c r="F247" s="62"/>
    </row>
    <row r="248" ht="15">
      <c r="F248" s="62"/>
    </row>
    <row r="249" ht="15">
      <c r="F249" s="62"/>
    </row>
    <row r="250" ht="15">
      <c r="F250" s="62"/>
    </row>
    <row r="251" ht="15">
      <c r="F251" s="62"/>
    </row>
    <row r="252" ht="15">
      <c r="F252" s="62"/>
    </row>
    <row r="253" ht="15">
      <c r="F253" s="62"/>
    </row>
    <row r="254" ht="15">
      <c r="F254" s="62"/>
    </row>
    <row r="255" ht="15">
      <c r="F255" s="62"/>
    </row>
    <row r="256" ht="15">
      <c r="F256" s="62"/>
    </row>
    <row r="257" ht="15">
      <c r="F257" s="62"/>
    </row>
    <row r="258" ht="15">
      <c r="F258" s="62"/>
    </row>
    <row r="259" ht="15">
      <c r="F259" s="62"/>
    </row>
    <row r="260" ht="15">
      <c r="F260" s="62"/>
    </row>
    <row r="261" ht="15">
      <c r="F261" s="62"/>
    </row>
    <row r="262" ht="15">
      <c r="F262" s="62"/>
    </row>
    <row r="263" ht="15">
      <c r="F263" s="62"/>
    </row>
    <row r="264" ht="15">
      <c r="F264" s="62"/>
    </row>
    <row r="265" ht="15">
      <c r="F265" s="62"/>
    </row>
    <row r="266" ht="15">
      <c r="F266" s="62"/>
    </row>
    <row r="267" ht="15">
      <c r="F267" s="62"/>
    </row>
    <row r="268" ht="15">
      <c r="F268" s="62"/>
    </row>
    <row r="269" ht="15">
      <c r="F269" s="62"/>
    </row>
    <row r="270" ht="15">
      <c r="F270" s="62"/>
    </row>
    <row r="271" ht="15">
      <c r="F271" s="62"/>
    </row>
    <row r="272" ht="15">
      <c r="F272" s="62"/>
    </row>
    <row r="273" ht="15">
      <c r="F273" s="62"/>
    </row>
    <row r="274" ht="15">
      <c r="F274" s="62"/>
    </row>
    <row r="275" ht="15">
      <c r="F275" s="62"/>
    </row>
    <row r="276" ht="15">
      <c r="F276" s="62"/>
    </row>
    <row r="277" ht="15">
      <c r="F277" s="62"/>
    </row>
    <row r="278" ht="15">
      <c r="F278" s="62"/>
    </row>
    <row r="279" ht="15">
      <c r="F279" s="62"/>
    </row>
    <row r="280" ht="15">
      <c r="F280" s="62"/>
    </row>
    <row r="281" ht="15">
      <c r="F281" s="62"/>
    </row>
    <row r="282" ht="15">
      <c r="F282" s="62"/>
    </row>
    <row r="283" ht="15">
      <c r="F283" s="62"/>
    </row>
    <row r="284" ht="15">
      <c r="F284" s="62"/>
    </row>
    <row r="285" ht="15">
      <c r="F285" s="62"/>
    </row>
    <row r="286" ht="15">
      <c r="F286" s="62"/>
    </row>
    <row r="287" ht="15">
      <c r="F287" s="62"/>
    </row>
    <row r="288" ht="15">
      <c r="F288" s="62"/>
    </row>
    <row r="289" ht="15">
      <c r="F289" s="62"/>
    </row>
    <row r="290" ht="15">
      <c r="F290" s="62"/>
    </row>
    <row r="291" ht="15">
      <c r="F291" s="62"/>
    </row>
    <row r="292" ht="15">
      <c r="F292" s="62"/>
    </row>
    <row r="293" ht="15">
      <c r="F293" s="62"/>
    </row>
    <row r="294" ht="15">
      <c r="F294" s="62"/>
    </row>
    <row r="295" ht="15">
      <c r="F295" s="62"/>
    </row>
    <row r="296" ht="15">
      <c r="F296" s="62"/>
    </row>
    <row r="297" ht="15">
      <c r="F297" s="62"/>
    </row>
    <row r="298" ht="15">
      <c r="F298" s="62"/>
    </row>
    <row r="299" ht="15">
      <c r="F299" s="62"/>
    </row>
    <row r="300" ht="15">
      <c r="F300" s="62"/>
    </row>
    <row r="301" ht="15">
      <c r="F301" s="62"/>
    </row>
    <row r="302" ht="15">
      <c r="F302" s="62"/>
    </row>
    <row r="303" ht="15">
      <c r="F303" s="62"/>
    </row>
    <row r="304" ht="15">
      <c r="F304" s="62"/>
    </row>
    <row r="305" ht="15">
      <c r="F305" s="62"/>
    </row>
    <row r="306" ht="15">
      <c r="F306" s="62"/>
    </row>
    <row r="307" ht="15">
      <c r="F307" s="62"/>
    </row>
    <row r="308" ht="15">
      <c r="F308" s="62"/>
    </row>
    <row r="309" ht="15">
      <c r="F309" s="62"/>
    </row>
    <row r="310" ht="15">
      <c r="F310" s="62"/>
    </row>
    <row r="311" ht="15">
      <c r="F311" s="62"/>
    </row>
    <row r="312" ht="15">
      <c r="F312" s="62"/>
    </row>
    <row r="313" ht="15">
      <c r="F313" s="62"/>
    </row>
    <row r="314" ht="15">
      <c r="F314" s="62"/>
    </row>
    <row r="315" ht="15">
      <c r="F315" s="62"/>
    </row>
    <row r="316" ht="15">
      <c r="F316" s="62"/>
    </row>
    <row r="317" ht="15">
      <c r="F317" s="62"/>
    </row>
    <row r="318" ht="15">
      <c r="F318" s="62"/>
    </row>
    <row r="319" ht="15">
      <c r="F319" s="62"/>
    </row>
    <row r="320" ht="15">
      <c r="F320" s="62"/>
    </row>
    <row r="321" ht="15">
      <c r="F321" s="62"/>
    </row>
    <row r="322" ht="15">
      <c r="F322" s="62"/>
    </row>
    <row r="323" ht="15">
      <c r="F323" s="62"/>
    </row>
    <row r="324" ht="15">
      <c r="F324" s="62"/>
    </row>
    <row r="325" ht="15">
      <c r="F325" s="62"/>
    </row>
    <row r="326" ht="15">
      <c r="F326" s="62"/>
    </row>
    <row r="327" ht="15">
      <c r="F327" s="62"/>
    </row>
    <row r="328" ht="15">
      <c r="F328" s="62"/>
    </row>
    <row r="329" ht="15">
      <c r="F329" s="62"/>
    </row>
    <row r="330" ht="15">
      <c r="F330" s="62"/>
    </row>
    <row r="331" ht="15">
      <c r="F331" s="62"/>
    </row>
    <row r="332" ht="15">
      <c r="F332" s="62"/>
    </row>
    <row r="333" ht="15">
      <c r="F333" s="62"/>
    </row>
    <row r="334" ht="15">
      <c r="F334" s="62"/>
    </row>
    <row r="335" ht="15">
      <c r="F335" s="62"/>
    </row>
    <row r="336" ht="15">
      <c r="F336" s="62"/>
    </row>
    <row r="337" ht="15">
      <c r="F337" s="62"/>
    </row>
    <row r="338" ht="15">
      <c r="F338" s="62"/>
    </row>
    <row r="339" ht="15">
      <c r="F339" s="62"/>
    </row>
    <row r="340" ht="15">
      <c r="F340" s="62"/>
    </row>
    <row r="341" ht="15">
      <c r="F341" s="62"/>
    </row>
    <row r="342" ht="15">
      <c r="F342" s="62"/>
    </row>
    <row r="343" ht="15">
      <c r="F343" s="62"/>
    </row>
    <row r="344" ht="15">
      <c r="F344" s="62"/>
    </row>
    <row r="345" ht="15">
      <c r="F345" s="62"/>
    </row>
    <row r="346" ht="15">
      <c r="F346" s="62"/>
    </row>
    <row r="347" ht="15">
      <c r="F347" s="62"/>
    </row>
    <row r="348" ht="15">
      <c r="F348" s="62"/>
    </row>
    <row r="349" ht="15">
      <c r="F349" s="62"/>
    </row>
    <row r="350" ht="15">
      <c r="F350" s="62"/>
    </row>
    <row r="351" ht="15">
      <c r="F351" s="62"/>
    </row>
    <row r="352" ht="15">
      <c r="F352" s="62"/>
    </row>
    <row r="353" ht="15">
      <c r="F353" s="62"/>
    </row>
    <row r="354" ht="15">
      <c r="F354" s="62"/>
    </row>
    <row r="355" ht="15">
      <c r="F355" s="62"/>
    </row>
    <row r="356" ht="15">
      <c r="F356" s="62"/>
    </row>
    <row r="357" ht="15">
      <c r="F357" s="62"/>
    </row>
    <row r="358" ht="15">
      <c r="F358" s="62"/>
    </row>
    <row r="359" ht="15">
      <c r="F359" s="62"/>
    </row>
    <row r="360" ht="15">
      <c r="F360" s="62"/>
    </row>
    <row r="361" ht="15">
      <c r="F361" s="62"/>
    </row>
    <row r="362" ht="15">
      <c r="F362" s="62"/>
    </row>
    <row r="363" ht="15">
      <c r="F363" s="62"/>
    </row>
    <row r="364" ht="15">
      <c r="F364" s="62"/>
    </row>
    <row r="365" ht="15">
      <c r="F365" s="62"/>
    </row>
    <row r="366" ht="15">
      <c r="F366" s="62"/>
    </row>
    <row r="367" ht="15">
      <c r="F367" s="62"/>
    </row>
    <row r="368" ht="15">
      <c r="F368" s="62"/>
    </row>
    <row r="369" ht="15">
      <c r="F369" s="62"/>
    </row>
    <row r="370" ht="15">
      <c r="F370" s="62"/>
    </row>
    <row r="371" ht="15">
      <c r="F371" s="62"/>
    </row>
    <row r="372" ht="15">
      <c r="F372" s="62"/>
    </row>
    <row r="373" ht="15">
      <c r="F373" s="62"/>
    </row>
    <row r="374" ht="15">
      <c r="F374" s="62"/>
    </row>
    <row r="375" ht="15">
      <c r="F375" s="62"/>
    </row>
    <row r="376" ht="15">
      <c r="F376" s="62"/>
    </row>
    <row r="377" ht="15">
      <c r="F377" s="62"/>
    </row>
    <row r="378" ht="15">
      <c r="F378" s="62"/>
    </row>
    <row r="379" ht="15">
      <c r="F379" s="62"/>
    </row>
    <row r="380" ht="15">
      <c r="F380" s="62"/>
    </row>
    <row r="381" ht="15">
      <c r="F381" s="62"/>
    </row>
    <row r="382" ht="15">
      <c r="F382" s="62"/>
    </row>
    <row r="383" ht="15">
      <c r="F383" s="62"/>
    </row>
    <row r="384" ht="15">
      <c r="F384" s="62"/>
    </row>
    <row r="385" ht="15">
      <c r="F385" s="62"/>
    </row>
    <row r="386" ht="15">
      <c r="F386" s="62"/>
    </row>
    <row r="387" ht="15">
      <c r="F387" s="62"/>
    </row>
    <row r="388" ht="15">
      <c r="F388" s="62"/>
    </row>
    <row r="389" ht="15">
      <c r="F389" s="62"/>
    </row>
    <row r="390" ht="15">
      <c r="F390" s="62"/>
    </row>
    <row r="391" ht="15">
      <c r="F391" s="62"/>
    </row>
    <row r="392" ht="15">
      <c r="F392" s="62"/>
    </row>
    <row r="393" ht="15">
      <c r="F393" s="62"/>
    </row>
    <row r="394" ht="15">
      <c r="F394" s="62"/>
    </row>
    <row r="395" ht="15">
      <c r="F395" s="62"/>
    </row>
    <row r="396" ht="15">
      <c r="F396" s="62"/>
    </row>
    <row r="397" ht="15">
      <c r="F397" s="62"/>
    </row>
    <row r="398" ht="15">
      <c r="F398" s="62"/>
    </row>
    <row r="399" ht="15">
      <c r="F399" s="62"/>
    </row>
    <row r="400" ht="15">
      <c r="F400" s="62"/>
    </row>
    <row r="401" ht="15">
      <c r="F401" s="62"/>
    </row>
    <row r="402" ht="15">
      <c r="F402" s="62"/>
    </row>
    <row r="403" ht="15">
      <c r="F403" s="62"/>
    </row>
    <row r="404" ht="15">
      <c r="F404" s="62"/>
    </row>
    <row r="405" ht="15">
      <c r="F405" s="62"/>
    </row>
    <row r="406" ht="15">
      <c r="F406" s="62"/>
    </row>
    <row r="407" ht="15">
      <c r="F407" s="62"/>
    </row>
    <row r="408" ht="15">
      <c r="F408" s="62"/>
    </row>
    <row r="409" ht="15">
      <c r="F409" s="62"/>
    </row>
    <row r="410" ht="15">
      <c r="F410" s="62"/>
    </row>
    <row r="411" ht="15">
      <c r="F411" s="62"/>
    </row>
    <row r="412" ht="15">
      <c r="F412" s="62"/>
    </row>
    <row r="413" ht="15">
      <c r="F413" s="62"/>
    </row>
    <row r="414" ht="15">
      <c r="F414" s="62"/>
    </row>
    <row r="415" ht="15">
      <c r="F415" s="62"/>
    </row>
    <row r="416" ht="15">
      <c r="F416" s="62"/>
    </row>
    <row r="417" ht="15">
      <c r="F417" s="62"/>
    </row>
    <row r="418" ht="15">
      <c r="F418" s="62"/>
    </row>
    <row r="419" ht="15">
      <c r="F419" s="62"/>
    </row>
    <row r="420" ht="15">
      <c r="F420" s="62"/>
    </row>
    <row r="421" ht="15">
      <c r="F421" s="62"/>
    </row>
    <row r="422" ht="15">
      <c r="F422" s="62"/>
    </row>
    <row r="423" ht="15">
      <c r="F423" s="62"/>
    </row>
    <row r="424" ht="15">
      <c r="F424" s="62"/>
    </row>
    <row r="425" ht="15">
      <c r="F425" s="62"/>
    </row>
    <row r="426" ht="15">
      <c r="F426" s="62"/>
    </row>
    <row r="427" ht="15">
      <c r="F427" s="62"/>
    </row>
    <row r="428" ht="15">
      <c r="F428" s="62"/>
    </row>
    <row r="429" ht="15">
      <c r="F429" s="62"/>
    </row>
    <row r="430" ht="15">
      <c r="F430" s="62"/>
    </row>
    <row r="431" ht="15">
      <c r="F431" s="62"/>
    </row>
    <row r="432" ht="15">
      <c r="F432" s="62"/>
    </row>
    <row r="433" ht="15">
      <c r="F433" s="62"/>
    </row>
    <row r="434" ht="15">
      <c r="F434" s="62"/>
    </row>
    <row r="435" ht="15">
      <c r="F435" s="62"/>
    </row>
    <row r="436" ht="15">
      <c r="F436" s="62"/>
    </row>
    <row r="437" ht="15">
      <c r="F437" s="62"/>
    </row>
    <row r="438" ht="15">
      <c r="F438" s="62"/>
    </row>
    <row r="439" ht="15">
      <c r="F439" s="62"/>
    </row>
    <row r="440" ht="15">
      <c r="F440" s="62"/>
    </row>
    <row r="441" ht="15">
      <c r="F441" s="62"/>
    </row>
    <row r="442" ht="15">
      <c r="F442" s="62"/>
    </row>
    <row r="443" ht="15">
      <c r="F443" s="62"/>
    </row>
  </sheetData>
  <sheetProtection/>
  <mergeCells count="65">
    <mergeCell ref="C36:E36"/>
    <mergeCell ref="D42:E42"/>
    <mergeCell ref="D12:E12"/>
    <mergeCell ref="C15:E15"/>
    <mergeCell ref="C16:E16"/>
    <mergeCell ref="C51:E51"/>
    <mergeCell ref="D37:E37"/>
    <mergeCell ref="D17:E17"/>
    <mergeCell ref="D33:E33"/>
    <mergeCell ref="C35:E35"/>
    <mergeCell ref="C26:E26"/>
    <mergeCell ref="C27:E27"/>
    <mergeCell ref="D46:E46"/>
    <mergeCell ref="D38:E38"/>
    <mergeCell ref="D28:E28"/>
    <mergeCell ref="D9:E9"/>
    <mergeCell ref="G2:I2"/>
    <mergeCell ref="B4:I4"/>
    <mergeCell ref="C7:E7"/>
    <mergeCell ref="C8:E8"/>
    <mergeCell ref="D83:E83"/>
    <mergeCell ref="C77:E77"/>
    <mergeCell ref="D73:E73"/>
    <mergeCell ref="D78:E78"/>
    <mergeCell ref="D80:E80"/>
    <mergeCell ref="C76:E76"/>
    <mergeCell ref="C61:E61"/>
    <mergeCell ref="C64:E64"/>
    <mergeCell ref="C65:E65"/>
    <mergeCell ref="D82:E82"/>
    <mergeCell ref="C60:E60"/>
    <mergeCell ref="C52:E52"/>
    <mergeCell ref="F105:F106"/>
    <mergeCell ref="D97:E97"/>
    <mergeCell ref="D98:E98"/>
    <mergeCell ref="F99:F100"/>
    <mergeCell ref="D101:E101"/>
    <mergeCell ref="F102:F103"/>
    <mergeCell ref="D104:E104"/>
    <mergeCell ref="D69:E69"/>
    <mergeCell ref="D126:E126"/>
    <mergeCell ref="D66:E66"/>
    <mergeCell ref="D67:E67"/>
    <mergeCell ref="C89:E89"/>
    <mergeCell ref="C90:E90"/>
    <mergeCell ref="D91:E91"/>
    <mergeCell ref="D96:E96"/>
    <mergeCell ref="C113:E113"/>
    <mergeCell ref="D71:E71"/>
    <mergeCell ref="C114:E114"/>
    <mergeCell ref="C125:E125"/>
    <mergeCell ref="C85:E85"/>
    <mergeCell ref="C86:E86"/>
    <mergeCell ref="D107:E107"/>
    <mergeCell ref="D115:E115"/>
    <mergeCell ref="D119:E119"/>
    <mergeCell ref="D122:E122"/>
    <mergeCell ref="C124:E124"/>
    <mergeCell ref="D116:E116"/>
    <mergeCell ref="K140:L140"/>
    <mergeCell ref="H140:I140"/>
    <mergeCell ref="C129:E129"/>
    <mergeCell ref="C130:E130"/>
    <mergeCell ref="D131:E131"/>
    <mergeCell ref="D133:E133"/>
  </mergeCells>
  <printOptions/>
  <pageMargins left="0.44" right="0.5118110236220472" top="0.35433070866141736" bottom="0.4330708661417323" header="0.35433070866141736" footer="0.35433070866141736"/>
  <pageSetup horizontalDpi="600" verticalDpi="600" orientation="landscape" paperSize="9" scale="70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2018-04-12T07:05:23Z</cp:lastPrinted>
  <dcterms:created xsi:type="dcterms:W3CDTF">2014-01-17T10:52:16Z</dcterms:created>
  <dcterms:modified xsi:type="dcterms:W3CDTF">2018-04-13T08:02:07Z</dcterms:modified>
  <cp:category/>
  <cp:version/>
  <cp:contentType/>
  <cp:contentStatus/>
</cp:coreProperties>
</file>