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Дод - 2 (джерела) 2019 (2)" sheetId="1" r:id="rId1"/>
  </sheets>
  <definedNames>
    <definedName name="_ftn1" localSheetId="0">'Дод - 2 (джерела) 2019 (2)'!$A$26</definedName>
    <definedName name="_ftnref1" localSheetId="0">'Дод - 2 (джерела) 2019 (2)'!#REF!</definedName>
    <definedName name="_xlnm.Print_Area" localSheetId="0">'Дод - 2 (джерела) 2019 (2)'!$A$1:$F$29</definedName>
  </definedNames>
  <calcPr fullCalcOnLoad="1"/>
</workbook>
</file>

<file path=xl/sharedStrings.xml><?xml version="1.0" encoding="utf-8"?>
<sst xmlns="http://schemas.openxmlformats.org/spreadsheetml/2006/main" count="31" uniqueCount="28">
  <si>
    <t>Код</t>
  </si>
  <si>
    <t>Назва</t>
  </si>
  <si>
    <t>Загальний фонд</t>
  </si>
  <si>
    <t>Спеціальний фонд</t>
  </si>
  <si>
    <t>Разом</t>
  </si>
  <si>
    <t>розвитку</t>
  </si>
  <si>
    <t>Внутрішнє фінансування</t>
  </si>
  <si>
    <t>Всього за типом кредитора</t>
  </si>
  <si>
    <t>Всього за типом боргового зобов’язання</t>
  </si>
  <si>
    <t xml:space="preserve">у т.ч. бюджет </t>
  </si>
  <si>
    <t>Фінансування за активними операціями</t>
  </si>
  <si>
    <t>Загальне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</si>
  <si>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</si>
  <si>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</si>
  <si>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На початок періоду</t>
  </si>
  <si>
    <t>На кінець періоду</t>
  </si>
  <si>
    <t>Зміна обсягів бюджетних коштів</t>
  </si>
  <si>
    <t xml:space="preserve"> М.Копачевський</t>
  </si>
  <si>
    <t>Оборотний залишок</t>
  </si>
  <si>
    <t>Банк Україна</t>
  </si>
  <si>
    <t>Заступник голови обласної Ради</t>
  </si>
  <si>
    <t>І.В.Хміль</t>
  </si>
  <si>
    <t>Усього</t>
  </si>
  <si>
    <t>Джерела фінансування обласного бюджету на 2019 рік</t>
  </si>
  <si>
    <t>( грн.)</t>
  </si>
  <si>
    <t>Додаток 2
до розпорядження голови 
обласної державної адміністрації</t>
  </si>
  <si>
    <t xml:space="preserve">Директор Департаменту фінансів обласної державної адміністрації                                                                                                                         </t>
  </si>
  <si>
    <t>18 вересня 2019 року №719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</si>
</sst>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-;\-* #,##0_-;_-* &quot;-&quot;_-;_-@_-"/>
    <numFmt numFmtId="44" formatCode="_-* #,##0.00&quot;₴&quot;_-;\-* #,##0.00&quot;₴&quot;_-;_-* &quot;-&quot;??&quot;₴&quot;_-;_-@_-"/>
    <numFmt numFmtId="43" formatCode="_-* #,##0.00_-;\-* #,##0.00_-;_-* &quot;-&quot;??_-;_-@_-"/>
    <numFmt numFmtId="164" formatCode="_-* #,##0_₴_-;\-* #,##0_₴_-;_-* &quot;-&quot;_₴_-;_-@_-"/>
    <numFmt numFmtId="165" formatCode="_-* #,##0.00_₴_-;\-* #,##0.00_₴_-;_-* &quot;-&quot;??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"/>
    <numFmt numFmtId="195" formatCode="0.000"/>
    <numFmt numFmtId="196" formatCode="#,##0.000"/>
    <numFmt numFmtId="197" formatCode="#,##0.0000"/>
    <numFmt numFmtId="198" formatCode="#,##0.00000"/>
    <numFmt numFmtId="199" formatCode="0.0000"/>
    <numFmt numFmtId="200" formatCode="0.00000"/>
    <numFmt numFmtId="201" formatCode="#,##0.000000"/>
    <numFmt numFmtId="202" formatCode="#,##0.0000000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0"/>
      <name val="Helv"/>
      <family val="0"/>
    </font>
    <font>
      <b/>
      <sz val="12"/>
      <name val="Arial"/>
      <family val="2"/>
    </font>
    <font>
      <b/>
      <sz val="8"/>
      <color indexed="8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sz val="12"/>
      <color indexed="8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9" fontId="0" fillId="0" borderId="0" applyFont="0" applyFill="0" applyBorder="0" applyAlignment="0" applyProtection="0"/>
    <xf numFmtId="0" fontId="41" fillId="27" borderId="0" applyNumberFormat="0" applyBorder="0" applyAlignment="0" applyProtection="0"/>
    <xf numFmtId="0" fontId="1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28" borderId="6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1" applyNumberFormat="0" applyAlignment="0" applyProtection="0"/>
    <xf numFmtId="0" fontId="2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31" borderId="0" applyNumberFormat="0" applyBorder="0" applyAlignment="0" applyProtection="0"/>
    <xf numFmtId="0" fontId="0" fillId="32" borderId="8" applyNumberFormat="0" applyFont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9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16" fillId="0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1" fillId="0" borderId="0" xfId="0" applyFont="1" applyFill="1" applyAlignment="1">
      <alignment horizontal="left" vertical="center"/>
    </xf>
    <xf numFmtId="0" fontId="12" fillId="0" borderId="10" xfId="0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198" fontId="8" fillId="0" borderId="0" xfId="0" applyNumberFormat="1" applyFont="1" applyFill="1" applyAlignment="1">
      <alignment/>
    </xf>
    <xf numFmtId="0" fontId="18" fillId="0" borderId="0" xfId="0" applyFont="1" applyFill="1" applyAlignment="1">
      <alignment vertical="center"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195" fontId="8" fillId="0" borderId="0" xfId="0" applyNumberFormat="1" applyFont="1" applyFill="1" applyAlignment="1">
      <alignment/>
    </xf>
    <xf numFmtId="4" fontId="3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top" wrapText="1"/>
    </xf>
    <xf numFmtId="4" fontId="20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center" vertical="top" wrapText="1"/>
    </xf>
    <xf numFmtId="0" fontId="16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4" fontId="20" fillId="0" borderId="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16" fillId="0" borderId="0" xfId="0" applyNumberFormat="1" applyFont="1" applyFill="1" applyAlignment="1" applyProtection="1">
      <alignment horizontal="center" vertical="center" wrapText="1"/>
      <protection/>
    </xf>
    <xf numFmtId="0" fontId="14" fillId="0" borderId="13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justify" wrapText="1"/>
    </xf>
    <xf numFmtId="0" fontId="18" fillId="0" borderId="0" xfId="0" applyFont="1" applyFill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I37"/>
  <sheetViews>
    <sheetView tabSelected="1" zoomScalePageLayoutView="0" workbookViewId="0" topLeftCell="A16">
      <selection activeCell="D3" sqref="D3"/>
    </sheetView>
  </sheetViews>
  <sheetFormatPr defaultColWidth="9.00390625" defaultRowHeight="12.75"/>
  <cols>
    <col min="1" max="1" width="10.625" style="1" customWidth="1"/>
    <col min="2" max="2" width="46.875" style="1" customWidth="1"/>
    <col min="3" max="3" width="28.125" style="1" customWidth="1"/>
    <col min="4" max="4" width="21.00390625" style="1" customWidth="1"/>
    <col min="5" max="5" width="20.125" style="1" customWidth="1"/>
    <col min="6" max="6" width="20.75390625" style="1" customWidth="1"/>
    <col min="7" max="7" width="9.125" style="1" customWidth="1"/>
    <col min="8" max="8" width="11.75390625" style="1" bestFit="1" customWidth="1"/>
    <col min="9" max="9" width="14.125" style="1" customWidth="1"/>
    <col min="10" max="16384" width="9.125" style="1" customWidth="1"/>
  </cols>
  <sheetData>
    <row r="1" spans="1:9" ht="60" customHeight="1">
      <c r="A1" s="2"/>
      <c r="B1" s="3"/>
      <c r="C1" s="3"/>
      <c r="D1" s="38" t="s">
        <v>25</v>
      </c>
      <c r="E1" s="38"/>
      <c r="F1" s="38"/>
      <c r="G1" s="3"/>
      <c r="H1" s="3"/>
      <c r="I1" s="3"/>
    </row>
    <row r="2" spans="1:9" ht="18" customHeight="1">
      <c r="A2" s="2"/>
      <c r="B2" s="3"/>
      <c r="C2" s="3"/>
      <c r="D2" s="38" t="s">
        <v>27</v>
      </c>
      <c r="E2" s="38"/>
      <c r="F2" s="38"/>
      <c r="G2" s="3"/>
      <c r="H2" s="3"/>
      <c r="I2" s="3"/>
    </row>
    <row r="3" spans="1:9" ht="18" customHeight="1">
      <c r="A3" s="2"/>
      <c r="B3" s="4"/>
      <c r="C3" s="4"/>
      <c r="D3" s="30"/>
      <c r="E3" s="30"/>
      <c r="F3" s="30"/>
      <c r="G3" s="4"/>
      <c r="H3" s="4"/>
      <c r="I3" s="4"/>
    </row>
    <row r="4" spans="1:6" ht="12" customHeight="1">
      <c r="A4" s="5"/>
      <c r="D4" s="43"/>
      <c r="E4" s="43"/>
      <c r="F4" s="43"/>
    </row>
    <row r="5" spans="1:6" ht="16.5" customHeight="1">
      <c r="A5" s="44"/>
      <c r="B5" s="44"/>
      <c r="C5" s="44"/>
      <c r="D5" s="44"/>
      <c r="E5" s="44"/>
      <c r="F5" s="44"/>
    </row>
    <row r="6" spans="1:6" ht="25.5" customHeight="1">
      <c r="A6" s="18"/>
      <c r="B6" s="44" t="s">
        <v>23</v>
      </c>
      <c r="C6" s="44"/>
      <c r="D6" s="44"/>
      <c r="E6" s="44"/>
      <c r="F6" s="44"/>
    </row>
    <row r="7" spans="1:6" ht="13.5" customHeight="1">
      <c r="A7" s="6"/>
      <c r="F7" s="7" t="s">
        <v>24</v>
      </c>
    </row>
    <row r="8" spans="1:6" ht="21.75" customHeight="1">
      <c r="A8" s="36" t="s">
        <v>0</v>
      </c>
      <c r="B8" s="36" t="s">
        <v>1</v>
      </c>
      <c r="C8" s="45" t="s">
        <v>22</v>
      </c>
      <c r="D8" s="40" t="s">
        <v>2</v>
      </c>
      <c r="E8" s="34" t="s">
        <v>3</v>
      </c>
      <c r="F8" s="35"/>
    </row>
    <row r="9" spans="1:6" ht="18" customHeight="1">
      <c r="A9" s="36"/>
      <c r="B9" s="36"/>
      <c r="C9" s="46"/>
      <c r="D9" s="41"/>
      <c r="E9" s="39" t="s">
        <v>4</v>
      </c>
      <c r="F9" s="28" t="s">
        <v>9</v>
      </c>
    </row>
    <row r="10" spans="1:6" ht="18" customHeight="1">
      <c r="A10" s="36"/>
      <c r="B10" s="36"/>
      <c r="C10" s="47"/>
      <c r="D10" s="42"/>
      <c r="E10" s="39"/>
      <c r="F10" s="29" t="s">
        <v>5</v>
      </c>
    </row>
    <row r="11" spans="1:6" ht="18.75">
      <c r="A11" s="8">
        <v>1</v>
      </c>
      <c r="B11" s="8">
        <v>2</v>
      </c>
      <c r="C11" s="8"/>
      <c r="D11" s="8">
        <v>3</v>
      </c>
      <c r="E11" s="9">
        <v>4</v>
      </c>
      <c r="F11" s="27">
        <v>5</v>
      </c>
    </row>
    <row r="12" spans="1:6" s="11" customFormat="1" ht="18.75">
      <c r="A12" s="33" t="s">
        <v>11</v>
      </c>
      <c r="B12" s="33"/>
      <c r="C12" s="22">
        <f>C14-C19</f>
        <v>0</v>
      </c>
      <c r="D12" s="22">
        <f>D13-D19</f>
        <v>0</v>
      </c>
      <c r="E12" s="22">
        <f>E13-E19</f>
        <v>0</v>
      </c>
      <c r="F12" s="22">
        <f>F13-F19</f>
        <v>0</v>
      </c>
    </row>
    <row r="13" spans="1:6" ht="18.75">
      <c r="A13" s="33" t="s">
        <v>7</v>
      </c>
      <c r="B13" s="33"/>
      <c r="C13" s="23">
        <f>$D$13+$E$13</f>
        <v>562751691.3299999</v>
      </c>
      <c r="D13" s="24">
        <f>D14</f>
        <v>289169721.02</v>
      </c>
      <c r="E13" s="24">
        <f aca="true" t="shared" si="0" ref="D13:F14">E14</f>
        <v>273581970.31</v>
      </c>
      <c r="F13" s="24">
        <f t="shared" si="0"/>
        <v>238244297.08</v>
      </c>
    </row>
    <row r="14" spans="1:6" ht="17.25" customHeight="1">
      <c r="A14" s="10">
        <v>200000</v>
      </c>
      <c r="B14" s="10" t="s">
        <v>6</v>
      </c>
      <c r="C14" s="23">
        <f>$D$14+$E$14</f>
        <v>562751691.3299999</v>
      </c>
      <c r="D14" s="24">
        <f t="shared" si="0"/>
        <v>289169721.02</v>
      </c>
      <c r="E14" s="24">
        <f t="shared" si="0"/>
        <v>273581970.31</v>
      </c>
      <c r="F14" s="24">
        <f t="shared" si="0"/>
        <v>238244297.08</v>
      </c>
    </row>
    <row r="15" spans="1:6" ht="31.5" customHeight="1">
      <c r="A15" s="15">
        <v>208000</v>
      </c>
      <c r="B15" s="13" t="s">
        <v>12</v>
      </c>
      <c r="C15" s="23">
        <f>$D$15+$E$15</f>
        <v>562751691.3299999</v>
      </c>
      <c r="D15" s="25">
        <f>D16-D17+D18</f>
        <v>289169721.02</v>
      </c>
      <c r="E15" s="25">
        <f>E16-E17+E18</f>
        <v>273581970.31</v>
      </c>
      <c r="F15" s="25">
        <f>F16-F17+F18</f>
        <v>238244297.08</v>
      </c>
    </row>
    <row r="16" spans="1:6" ht="18.75" customHeight="1">
      <c r="A16" s="15">
        <v>208100</v>
      </c>
      <c r="B16" s="13" t="s">
        <v>14</v>
      </c>
      <c r="C16" s="23">
        <f>$D$16+$E$16</f>
        <v>565846035.7</v>
      </c>
      <c r="D16" s="26">
        <v>296720735.27</v>
      </c>
      <c r="E16" s="26">
        <v>269125300.43</v>
      </c>
      <c r="F16" s="26">
        <v>233787626.9</v>
      </c>
    </row>
    <row r="17" spans="1:9" ht="18" customHeight="1">
      <c r="A17" s="15">
        <v>208200</v>
      </c>
      <c r="B17" s="13" t="s">
        <v>15</v>
      </c>
      <c r="C17" s="23">
        <f>$D$17+$E$17</f>
        <v>3094344.37</v>
      </c>
      <c r="D17" s="26">
        <f>549646.87+1000000-1000000+500000-500000+1000000</f>
        <v>1549646.87</v>
      </c>
      <c r="E17" s="26">
        <v>1544697.5</v>
      </c>
      <c r="F17" s="26">
        <f>1544697.5-0.3</f>
        <v>1544697.2</v>
      </c>
      <c r="H17" s="31"/>
      <c r="I17" s="31"/>
    </row>
    <row r="18" spans="1:6" ht="49.5" customHeight="1">
      <c r="A18" s="15">
        <v>208400</v>
      </c>
      <c r="B18" s="14" t="s">
        <v>13</v>
      </c>
      <c r="C18" s="23">
        <f>$D$18+$E$18</f>
        <v>0</v>
      </c>
      <c r="D18" s="25">
        <f>-5838869-162498.38</f>
        <v>-6001367.38</v>
      </c>
      <c r="E18" s="25">
        <f>5838869+162498.38</f>
        <v>6001367.38</v>
      </c>
      <c r="F18" s="25">
        <f>5838869+162498.38</f>
        <v>6001367.38</v>
      </c>
    </row>
    <row r="19" spans="1:6" ht="18.75" customHeight="1">
      <c r="A19" s="33" t="s">
        <v>8</v>
      </c>
      <c r="B19" s="33"/>
      <c r="C19" s="23">
        <f>$D$19+$E$19</f>
        <v>562751691.3299999</v>
      </c>
      <c r="D19" s="24">
        <f>D20</f>
        <v>289169721.02</v>
      </c>
      <c r="E19" s="24">
        <f>E20</f>
        <v>273581970.31</v>
      </c>
      <c r="F19" s="24">
        <f>F20</f>
        <v>238244297.08</v>
      </c>
    </row>
    <row r="20" spans="1:6" ht="22.5" customHeight="1">
      <c r="A20" s="10">
        <v>600000</v>
      </c>
      <c r="B20" s="10" t="s">
        <v>10</v>
      </c>
      <c r="C20" s="23">
        <f>$D$20+$E$20</f>
        <v>562751691.3299999</v>
      </c>
      <c r="D20" s="25">
        <f>D21+D24</f>
        <v>289169721.02</v>
      </c>
      <c r="E20" s="25">
        <f>E21+E24</f>
        <v>273581970.31</v>
      </c>
      <c r="F20" s="25">
        <f>F21+F24</f>
        <v>238244297.08</v>
      </c>
    </row>
    <row r="21" spans="1:6" ht="20.25" customHeight="1">
      <c r="A21" s="15">
        <v>602000</v>
      </c>
      <c r="B21" s="13" t="s">
        <v>16</v>
      </c>
      <c r="C21" s="23">
        <f>$D$21+$E$21</f>
        <v>562751691.3299999</v>
      </c>
      <c r="D21" s="25">
        <f>D22-D23</f>
        <v>295171088.4</v>
      </c>
      <c r="E21" s="25">
        <f>E22-E23</f>
        <v>267580602.93</v>
      </c>
      <c r="F21" s="25">
        <f>F22-F23</f>
        <v>232242929.70000002</v>
      </c>
    </row>
    <row r="22" spans="1:6" ht="18.75" customHeight="1">
      <c r="A22" s="15">
        <v>602100</v>
      </c>
      <c r="B22" s="13" t="s">
        <v>14</v>
      </c>
      <c r="C22" s="23">
        <f>$D$16+$E$16</f>
        <v>565846035.7</v>
      </c>
      <c r="D22" s="26">
        <v>296720735.27</v>
      </c>
      <c r="E22" s="26">
        <v>269125300.43</v>
      </c>
      <c r="F22" s="26">
        <v>233787626.9</v>
      </c>
    </row>
    <row r="23" spans="1:6" ht="19.5" customHeight="1">
      <c r="A23" s="15">
        <v>602200</v>
      </c>
      <c r="B23" s="13" t="s">
        <v>15</v>
      </c>
      <c r="C23" s="23">
        <f>$D$17+$E$17</f>
        <v>3094344.37</v>
      </c>
      <c r="D23" s="26">
        <f>549646.87+1000000-1000000+500000-500000+1000000</f>
        <v>1549646.87</v>
      </c>
      <c r="E23" s="26">
        <v>1544697.5</v>
      </c>
      <c r="F23" s="26">
        <f>1544697.5-0.3</f>
        <v>1544697.2</v>
      </c>
    </row>
    <row r="24" spans="1:6" ht="55.5" customHeight="1">
      <c r="A24" s="16">
        <v>602400</v>
      </c>
      <c r="B24" s="14" t="s">
        <v>13</v>
      </c>
      <c r="C24" s="23">
        <f>$D$24+$E$24</f>
        <v>0</v>
      </c>
      <c r="D24" s="25">
        <f>-5838869-162498.38</f>
        <v>-6001367.38</v>
      </c>
      <c r="E24" s="25">
        <f>5838869+162498.38</f>
        <v>6001367.38</v>
      </c>
      <c r="F24" s="25">
        <f>5838869+162498.38</f>
        <v>6001367.38</v>
      </c>
    </row>
    <row r="25" ht="20.25" customHeight="1"/>
    <row r="26" spans="1:6" ht="19.5" customHeight="1" hidden="1">
      <c r="A26" s="20" t="s">
        <v>20</v>
      </c>
      <c r="B26" s="20"/>
      <c r="C26" s="20"/>
      <c r="D26" s="19"/>
      <c r="E26" s="37" t="s">
        <v>21</v>
      </c>
      <c r="F26" s="37"/>
    </row>
    <row r="27" ht="18">
      <c r="A27" s="12"/>
    </row>
    <row r="28" spans="4:6" ht="12.75">
      <c r="D28" s="17"/>
      <c r="E28" s="17"/>
      <c r="F28" s="17"/>
    </row>
    <row r="29" spans="1:6" ht="18.75">
      <c r="A29" s="20" t="s">
        <v>26</v>
      </c>
      <c r="E29" s="37" t="s">
        <v>17</v>
      </c>
      <c r="F29" s="37"/>
    </row>
    <row r="32" spans="2:4" ht="11.25" customHeight="1" hidden="1">
      <c r="B32" s="1" t="s">
        <v>18</v>
      </c>
      <c r="D32" s="21">
        <v>100</v>
      </c>
    </row>
    <row r="33" spans="2:4" ht="15" customHeight="1" hidden="1">
      <c r="B33" s="1" t="s">
        <v>19</v>
      </c>
      <c r="D33" s="1">
        <v>78.24737</v>
      </c>
    </row>
    <row r="34" ht="12" customHeight="1" hidden="1">
      <c r="D34" s="17">
        <f>D17-D32-D33</f>
        <v>1549468.62263</v>
      </c>
    </row>
    <row r="37" ht="15.75">
      <c r="D37" s="32"/>
    </row>
  </sheetData>
  <sheetProtection/>
  <mergeCells count="16">
    <mergeCell ref="E26:F26"/>
    <mergeCell ref="E29:F29"/>
    <mergeCell ref="D1:F1"/>
    <mergeCell ref="D2:F2"/>
    <mergeCell ref="E9:E10"/>
    <mergeCell ref="D8:D10"/>
    <mergeCell ref="D4:F4"/>
    <mergeCell ref="A5:F5"/>
    <mergeCell ref="C8:C10"/>
    <mergeCell ref="B6:F6"/>
    <mergeCell ref="A19:B19"/>
    <mergeCell ref="A13:B13"/>
    <mergeCell ref="E8:F8"/>
    <mergeCell ref="A12:B12"/>
    <mergeCell ref="A8:A10"/>
    <mergeCell ref="B8:B10"/>
  </mergeCells>
  <printOptions horizontalCentered="1"/>
  <pageMargins left="0.7874015748031497" right="0.4330708661417323" top="0.7874015748031497" bottom="0.5905511811023623" header="0.5118110236220472" footer="0.5118110236220472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Винницкое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semu</dc:creator>
  <cp:keywords/>
  <dc:description/>
  <cp:lastModifiedBy>Дмитрук Леся Михайлівна</cp:lastModifiedBy>
  <cp:lastPrinted>2019-09-18T07:20:48Z</cp:lastPrinted>
  <dcterms:created xsi:type="dcterms:W3CDTF">2005-04-13T13:49:28Z</dcterms:created>
  <dcterms:modified xsi:type="dcterms:W3CDTF">2019-09-25T06:33:43Z</dcterms:modified>
  <cp:category/>
  <cp:version/>
  <cp:contentType/>
  <cp:contentStatus/>
</cp:coreProperties>
</file>