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<sst xmlns="http://schemas.openxmlformats.org/spreadsheetml/2006/main" count="770" uniqueCount="350">
  <si>
    <t>№ з/п</t>
  </si>
  <si>
    <t>Інвентарний номер</t>
  </si>
  <si>
    <t>рах.</t>
  </si>
  <si>
    <t>Рік введення в експлуатацію</t>
  </si>
  <si>
    <t>К-сть</t>
  </si>
  <si>
    <t>Балансова вартість, грн.</t>
  </si>
  <si>
    <t>Нарахований знос, грн.</t>
  </si>
  <si>
    <t>Залишкова вартість, грн.</t>
  </si>
  <si>
    <t>Експертна оцінка, грн.</t>
  </si>
  <si>
    <t xml:space="preserve">до передавального акта </t>
  </si>
  <si>
    <t>Додаток</t>
  </si>
  <si>
    <t>№1</t>
  </si>
  <si>
    <t xml:space="preserve">1. Основні засоби </t>
  </si>
  <si>
    <t>3. Запаси</t>
  </si>
  <si>
    <t>Назва рахунку позабалансового обліку</t>
  </si>
  <si>
    <t>-</t>
  </si>
  <si>
    <t>Разом</t>
  </si>
  <si>
    <t>ПЕРЕЛІК</t>
  </si>
  <si>
    <t>Голова комісії</t>
  </si>
  <si>
    <t>Заступник голови комісії</t>
  </si>
  <si>
    <t>Члени комісії:</t>
  </si>
  <si>
    <t>Всього</t>
  </si>
  <si>
    <t>Найменування</t>
  </si>
  <si>
    <t>Вартість, грн.</t>
  </si>
  <si>
    <t>Сума, грн.</t>
  </si>
  <si>
    <t>Тульчинської районної державної адміністрації</t>
  </si>
  <si>
    <t>Частина адміністративної будівлі (22/100 нежитлової будівлі)</t>
  </si>
  <si>
    <t>комп’ютер</t>
  </si>
  <si>
    <t>Ноутбук ASUS N580GD</t>
  </si>
  <si>
    <t xml:space="preserve">персональний комп'ютер </t>
  </si>
  <si>
    <t>телевізор</t>
  </si>
  <si>
    <t>факс</t>
  </si>
  <si>
    <t>тел.апарат</t>
  </si>
  <si>
    <t>БФП Canon i-Sensys MF229DW</t>
  </si>
  <si>
    <t>БФП Konika Minolta bizhub 185</t>
  </si>
  <si>
    <t>оконеч блок</t>
  </si>
  <si>
    <t>оконеч уст-во</t>
  </si>
  <si>
    <t>перегов уст-во</t>
  </si>
  <si>
    <t>проміж стойка</t>
  </si>
  <si>
    <t>стойка визова</t>
  </si>
  <si>
    <t>СУВ стойка</t>
  </si>
  <si>
    <t>апарат П-167</t>
  </si>
  <si>
    <t>дозіметр РК</t>
  </si>
  <si>
    <t>дозіметр сосна</t>
  </si>
  <si>
    <t>прилад  РПХ</t>
  </si>
  <si>
    <t>прилад  св</t>
  </si>
  <si>
    <t>Х</t>
  </si>
  <si>
    <t>стіл 2-х тумбовий</t>
  </si>
  <si>
    <t>шафа книжна</t>
  </si>
  <si>
    <t>шафа</t>
  </si>
  <si>
    <t>стіл</t>
  </si>
  <si>
    <t>стіл приставний</t>
  </si>
  <si>
    <t>шафа секційна</t>
  </si>
  <si>
    <t>стіл для засід</t>
  </si>
  <si>
    <t>трильяж</t>
  </si>
  <si>
    <t>тех. документ</t>
  </si>
  <si>
    <t>Назва об’єкта</t>
  </si>
  <si>
    <t>ноутбук (ПАК)</t>
  </si>
  <si>
    <t>ВСЬОГО</t>
  </si>
  <si>
    <t xml:space="preserve">2. Інші необоротні матеріальні активи </t>
  </si>
  <si>
    <t>11131186</t>
  </si>
  <si>
    <t>11131190- 11131193</t>
  </si>
  <si>
    <t>11131206</t>
  </si>
  <si>
    <t>11131176- 11131177</t>
  </si>
  <si>
    <t>11131180- 11131182</t>
  </si>
  <si>
    <t>11131188, 11131189</t>
  </si>
  <si>
    <t>11131170</t>
  </si>
  <si>
    <t>11131173-11131174</t>
  </si>
  <si>
    <t>11131203</t>
  </si>
  <si>
    <t>11130382</t>
  </si>
  <si>
    <t>11130901</t>
  </si>
  <si>
    <t>11131187</t>
  </si>
  <si>
    <t>11130406</t>
  </si>
  <si>
    <t>11130849</t>
  </si>
  <si>
    <t>11131014</t>
  </si>
  <si>
    <t>11130419</t>
  </si>
  <si>
    <t>11130956</t>
  </si>
  <si>
    <t>11130957</t>
  </si>
  <si>
    <t>11130967</t>
  </si>
  <si>
    <t>11130996</t>
  </si>
  <si>
    <t>11130939</t>
  </si>
  <si>
    <t>11130677</t>
  </si>
  <si>
    <t>11130001-11130192</t>
  </si>
  <si>
    <t>11130276</t>
  </si>
  <si>
    <t>11131041</t>
  </si>
  <si>
    <t>11131050</t>
  </si>
  <si>
    <t>11131202, 11131207, 11131208</t>
  </si>
  <si>
    <t>11130300</t>
  </si>
  <si>
    <t>11130301</t>
  </si>
  <si>
    <t>11131142</t>
  </si>
  <si>
    <t>11131141</t>
  </si>
  <si>
    <t>11131018</t>
  </si>
  <si>
    <t>11130328</t>
  </si>
  <si>
    <t>11131044</t>
  </si>
  <si>
    <t>11131045</t>
  </si>
  <si>
    <t>11130303</t>
  </si>
  <si>
    <t>11130304</t>
  </si>
  <si>
    <t>11130305</t>
  </si>
  <si>
    <t>11130306</t>
  </si>
  <si>
    <t>11130307</t>
  </si>
  <si>
    <t>11130308</t>
  </si>
  <si>
    <t>11130309</t>
  </si>
  <si>
    <t>11130310</t>
  </si>
  <si>
    <t>11130311</t>
  </si>
  <si>
    <t>11130312</t>
  </si>
  <si>
    <t>11130313</t>
  </si>
  <si>
    <t>11130314</t>
  </si>
  <si>
    <t>11130315</t>
  </si>
  <si>
    <t>11130316</t>
  </si>
  <si>
    <t>11130317</t>
  </si>
  <si>
    <t>11130318</t>
  </si>
  <si>
    <t>11130319</t>
  </si>
  <si>
    <t>11130320</t>
  </si>
  <si>
    <t>11130321</t>
  </si>
  <si>
    <t>11130322</t>
  </si>
  <si>
    <t>11131048</t>
  </si>
  <si>
    <t>11131047</t>
  </si>
  <si>
    <t>11131049</t>
  </si>
  <si>
    <t>11131052</t>
  </si>
  <si>
    <t>11131038</t>
  </si>
  <si>
    <t>11131040</t>
  </si>
  <si>
    <t>11131042</t>
  </si>
  <si>
    <t>11131043</t>
  </si>
  <si>
    <t>11131039</t>
  </si>
  <si>
    <t>11130804</t>
  </si>
  <si>
    <t>11130351</t>
  </si>
  <si>
    <t>11130353</t>
  </si>
  <si>
    <t>11130827</t>
  </si>
  <si>
    <t>11130526</t>
  </si>
  <si>
    <t>11130451</t>
  </si>
  <si>
    <t>11130458</t>
  </si>
  <si>
    <t>11131112</t>
  </si>
  <si>
    <t>11131113</t>
  </si>
  <si>
    <t>11131114</t>
  </si>
  <si>
    <t>11131115</t>
  </si>
  <si>
    <t>11131116</t>
  </si>
  <si>
    <t>11131127</t>
  </si>
  <si>
    <t>11131145-11131148</t>
  </si>
  <si>
    <t>11131092</t>
  </si>
  <si>
    <t>11131161</t>
  </si>
  <si>
    <t>11131129-11131137</t>
  </si>
  <si>
    <t>11130830</t>
  </si>
  <si>
    <t>11130885</t>
  </si>
  <si>
    <t>11130504</t>
  </si>
  <si>
    <t>11131093</t>
  </si>
  <si>
    <t>11131094</t>
  </si>
  <si>
    <t>11131095</t>
  </si>
  <si>
    <t>11131096</t>
  </si>
  <si>
    <t>11131097</t>
  </si>
  <si>
    <t>11131098</t>
  </si>
  <si>
    <t>11131099</t>
  </si>
  <si>
    <t>11131100</t>
  </si>
  <si>
    <t>11131151-11131160</t>
  </si>
  <si>
    <t>11130805</t>
  </si>
  <si>
    <t>11131101</t>
  </si>
  <si>
    <t>11131102</t>
  </si>
  <si>
    <t>11131103</t>
  </si>
  <si>
    <t>11131104</t>
  </si>
  <si>
    <t>11131105</t>
  </si>
  <si>
    <t>11131106</t>
  </si>
  <si>
    <t>11131107</t>
  </si>
  <si>
    <t>11131108</t>
  </si>
  <si>
    <t>11131109</t>
  </si>
  <si>
    <t>11131110</t>
  </si>
  <si>
    <t>11131123</t>
  </si>
  <si>
    <t>11131124</t>
  </si>
  <si>
    <t>11131125</t>
  </si>
  <si>
    <t>11131120</t>
  </si>
  <si>
    <t>11131121</t>
  </si>
  <si>
    <t>11131122</t>
  </si>
  <si>
    <t>11131111</t>
  </si>
  <si>
    <t>11131118</t>
  </si>
  <si>
    <t>11130623</t>
  </si>
  <si>
    <t>11130982</t>
  </si>
  <si>
    <t>11130987</t>
  </si>
  <si>
    <t>11130884</t>
  </si>
  <si>
    <t>11131001</t>
  </si>
  <si>
    <t>11130891</t>
  </si>
  <si>
    <t>11131002</t>
  </si>
  <si>
    <t>11131004</t>
  </si>
  <si>
    <t>11131117</t>
  </si>
  <si>
    <t>11130795</t>
  </si>
  <si>
    <t>11131128</t>
  </si>
  <si>
    <t>11131126</t>
  </si>
  <si>
    <t>11131119</t>
  </si>
  <si>
    <t>11130562</t>
  </si>
  <si>
    <t>11131031</t>
  </si>
  <si>
    <t>11130471</t>
  </si>
  <si>
    <t>11130973</t>
  </si>
  <si>
    <t>11131171</t>
  </si>
  <si>
    <t>11131143</t>
  </si>
  <si>
    <t>11131165- 11131169</t>
  </si>
  <si>
    <t>11130610</t>
  </si>
  <si>
    <t>11130609</t>
  </si>
  <si>
    <t>Жалюзі вертикальні</t>
  </si>
  <si>
    <t>Заокруглені полиці</t>
  </si>
  <si>
    <t>Крісло офісне</t>
  </si>
  <si>
    <t xml:space="preserve">Набір настільний дерево "Bestar" №6148XDX  6 предметів </t>
  </si>
  <si>
    <t>Стіл офісний</t>
  </si>
  <si>
    <t>Стіл приставний</t>
  </si>
  <si>
    <t>Стілець ISO</t>
  </si>
  <si>
    <t>телефонний апарат</t>
  </si>
  <si>
    <t>Тумба</t>
  </si>
  <si>
    <t>Шафа канцелярська</t>
  </si>
  <si>
    <t>Шафа одежна</t>
  </si>
  <si>
    <t>Калькулятор CITIZEN SDC-888XBK</t>
  </si>
  <si>
    <t>сейф</t>
  </si>
  <si>
    <t>стіл прист</t>
  </si>
  <si>
    <t>стільці</t>
  </si>
  <si>
    <t>Стільці ISO black C-11</t>
  </si>
  <si>
    <t>крісло офісне</t>
  </si>
  <si>
    <t>телефон</t>
  </si>
  <si>
    <t>калькулятор</t>
  </si>
  <si>
    <t>печатка</t>
  </si>
  <si>
    <t>тел. апарат</t>
  </si>
  <si>
    <t>теплообігрівач</t>
  </si>
  <si>
    <t>доріжка</t>
  </si>
  <si>
    <t>крісла театр</t>
  </si>
  <si>
    <t>трибуна</t>
  </si>
  <si>
    <t>дзеркало</t>
  </si>
  <si>
    <t>книж пенал до шафи</t>
  </si>
  <si>
    <t>крісла офісні</t>
  </si>
  <si>
    <t>крісло</t>
  </si>
  <si>
    <t>Набір настільний</t>
  </si>
  <si>
    <t>Підкладка для письма з дерев"яним декором</t>
  </si>
  <si>
    <t>прапор</t>
  </si>
  <si>
    <t xml:space="preserve">тумба </t>
  </si>
  <si>
    <t>тумба п/ дзерк</t>
  </si>
  <si>
    <t>тумба п/телев</t>
  </si>
  <si>
    <t>тумба під стіл</t>
  </si>
  <si>
    <t>тумба під шафу</t>
  </si>
  <si>
    <t>шафа під одяг</t>
  </si>
  <si>
    <t>штори-жалюзі</t>
  </si>
  <si>
    <t>стіл 2-тумб</t>
  </si>
  <si>
    <t>трюмо</t>
  </si>
  <si>
    <t>Антрисоль</t>
  </si>
  <si>
    <t>Багатофункціональний пристрій HP LazerJet Pro M130A</t>
  </si>
  <si>
    <t>дзвінок</t>
  </si>
  <si>
    <t>жалюзі вертикальні</t>
  </si>
  <si>
    <t>інформаційна вивіска</t>
  </si>
  <si>
    <t>Камера відеоспостереження Dahua DH-IPC-C10</t>
  </si>
  <si>
    <t>Крісла м'які ISO black C-11</t>
  </si>
  <si>
    <t>переноска</t>
  </si>
  <si>
    <t>Стіл</t>
  </si>
  <si>
    <t>Тумба приставна</t>
  </si>
  <si>
    <t>Тумбочка для паперів</t>
  </si>
  <si>
    <t>Шафа для книг</t>
  </si>
  <si>
    <t>Шафа для одягу 2-х дверна</t>
  </si>
  <si>
    <t>Шафа-пінал</t>
  </si>
  <si>
    <t>тел.. апарат</t>
  </si>
  <si>
    <t>автомагнітола</t>
  </si>
  <si>
    <t>домкрат</t>
  </si>
  <si>
    <t>набір ключів</t>
  </si>
  <si>
    <t>насос ручн</t>
  </si>
  <si>
    <t>трос букс</t>
  </si>
  <si>
    <t>Антресоль</t>
  </si>
  <si>
    <t>свіч</t>
  </si>
  <si>
    <t>Фотоапарат Canon PowerShot SX530HS</t>
  </si>
  <si>
    <t xml:space="preserve">телефонний апарат  </t>
  </si>
  <si>
    <t>сейф-шафа</t>
  </si>
  <si>
    <t>Конверти марковані</t>
  </si>
  <si>
    <t>Примітка (розшифровки в окремих додатках)</t>
  </si>
  <si>
    <t>Дані позабалансу Томашпільської районної державної адміністрації      (грн., коп.)</t>
  </si>
  <si>
    <t>+</t>
  </si>
  <si>
    <t>Орендовані основні засоби та нематеріальні активи</t>
  </si>
  <si>
    <t>Орендовані основні засоби розпорядників бюджетних коштів</t>
  </si>
  <si>
    <t>Орендовані нематеріальні активи розпорядників бюджетних коштів</t>
  </si>
  <si>
    <t>Активи на відповідальному зберіганні</t>
  </si>
  <si>
    <t>Активи на відповідальному зберіганні розпорядників бюджетних коштів</t>
  </si>
  <si>
    <t>Бюджетні зобов'язання</t>
  </si>
  <si>
    <t>Укладені договори (угоди, контракти) розпорядників бюджетних коштів</t>
  </si>
  <si>
    <t>Непередбачені активи</t>
  </si>
  <si>
    <t>Непередбачені активи розпорядників бюджетних коштів</t>
  </si>
  <si>
    <t>Тимчасово передані активи</t>
  </si>
  <si>
    <t>Непередбачені зобов’язання, гарантії та забезпечення надані</t>
  </si>
  <si>
    <t>Гарантії та забезпечення надані розпорядників бюджетних коштів</t>
  </si>
  <si>
    <t>Непередбачені зобов’язання розпорядників бюджетних коштів</t>
  </si>
  <si>
    <t>Гарантії та забезпечення отримані</t>
  </si>
  <si>
    <t>Гарантії та забезпечення отримані розпорядників бюджетних коштів</t>
  </si>
  <si>
    <t>Списані активи</t>
  </si>
  <si>
    <t>Списана дебіторська заборгованість розпорядників бюджетних коштів</t>
  </si>
  <si>
    <t>Невідшкодовані нестачі і втрати від псування цінностей розпорядників бюджетних коштів</t>
  </si>
  <si>
    <t>Бланки документів суворої звітності</t>
  </si>
  <si>
    <t>Бланки документів суворої звітності розпорядників бюджетних коштів</t>
  </si>
  <si>
    <t>Передані (видані) активи відповідно до законодавства</t>
  </si>
  <si>
    <t>Передані (видані) активи відповідно до законодавства розпорядників бюджетних коштів</t>
  </si>
  <si>
    <t>Рахунок</t>
  </si>
  <si>
    <t>РАЗОМ</t>
  </si>
  <si>
    <t>сф</t>
  </si>
  <si>
    <t>голова Тульчинської районної державної адміністрації</t>
  </si>
  <si>
    <t>заступник голови Томашпільської районної державної адміністрації</t>
  </si>
  <si>
    <t>головний спеціаліст- юрисконсульт апарату Томашпільської районної державної адміністрації</t>
  </si>
  <si>
    <t>начальник відділу фінансово-господарського забезпечення апарату Тульчинської районної державної адміністрації, головний бухгалтер</t>
  </si>
  <si>
    <t>заступник голови Тульчинської районної державної адміністрації</t>
  </si>
  <si>
    <t>начальник фінансово-господарського відділу – головний бухгалтер апарату Томашпільської районної державної адміністрації</t>
  </si>
  <si>
    <t>керівник апарату Тульчинської районної державної адміністрації</t>
  </si>
  <si>
    <t>ГАВРИЛЮК Олександр Анатолійович</t>
  </si>
  <si>
    <t>БАНДИШ Наталія Іванівна</t>
  </si>
  <si>
    <t>БОДНАР Василь Іванович</t>
  </si>
  <si>
    <t>БУРЯК Олена Миколаївна</t>
  </si>
  <si>
    <t>ДЕРКАЧ Юрій Григорович</t>
  </si>
  <si>
    <t>КВАЧУК Людмила Анатоліївна</t>
  </si>
  <si>
    <t>НАЙДА Тетяна Миколаївна</t>
  </si>
  <si>
    <t xml:space="preserve">нефінасових активів,  що передаються на баланс </t>
  </si>
  <si>
    <t>системний блок</t>
  </si>
  <si>
    <t>БФП Epson L605</t>
  </si>
  <si>
    <t>БФП LazerJet Pro M428dw</t>
  </si>
  <si>
    <t xml:space="preserve">комп"ютер </t>
  </si>
  <si>
    <t>зф</t>
  </si>
  <si>
    <t>автомобіль ВАЗ 21061</t>
  </si>
  <si>
    <t>автомобіль ГАЗ 31105</t>
  </si>
  <si>
    <t>11130821</t>
  </si>
  <si>
    <t>11131144</t>
  </si>
  <si>
    <t>11131150</t>
  </si>
  <si>
    <t>11130698</t>
  </si>
  <si>
    <t>11130662</t>
  </si>
  <si>
    <t>11131157-11131160</t>
  </si>
  <si>
    <t>11131008</t>
  </si>
  <si>
    <t>11130607</t>
  </si>
  <si>
    <t>11131024</t>
  </si>
  <si>
    <t>11131205</t>
  </si>
  <si>
    <t>11130947</t>
  </si>
  <si>
    <t>11130902</t>
  </si>
  <si>
    <t>11130591</t>
  </si>
  <si>
    <t>11130596</t>
  </si>
  <si>
    <t>11130597</t>
  </si>
  <si>
    <t>11130429</t>
  </si>
  <si>
    <t>11130738</t>
  </si>
  <si>
    <t xml:space="preserve">Калькулятор </t>
  </si>
  <si>
    <t>Принтер</t>
  </si>
  <si>
    <t>вогнегасники</t>
  </si>
  <si>
    <t>Книга «Перелік»</t>
  </si>
  <si>
    <t>принтер</t>
  </si>
  <si>
    <t>телефон апарат</t>
  </si>
  <si>
    <t>шафа книж</t>
  </si>
  <si>
    <t>20,8 м.кв.</t>
  </si>
  <si>
    <t>заг</t>
  </si>
  <si>
    <t xml:space="preserve">Телефонний апарат </t>
  </si>
  <si>
    <t>Нарахований знос на 01.01.2021р., грн.</t>
  </si>
  <si>
    <t>4.Грошові кошти та їх еквіваленти у національній валюті:</t>
  </si>
  <si>
    <t>В касі</t>
  </si>
  <si>
    <t>В казначействі</t>
  </si>
  <si>
    <t>Орендна плата</t>
  </si>
  <si>
    <t>5.Розшифрування позабалансових рахунків</t>
  </si>
  <si>
    <t>Рахунок 1013</t>
  </si>
  <si>
    <t>Рахунок 1014</t>
  </si>
  <si>
    <t>Рахунок 1015</t>
  </si>
  <si>
    <t>Рахунок 1016</t>
  </si>
  <si>
    <t>Рахунок 1018</t>
  </si>
  <si>
    <t>Рахунок 1113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</si>
</sst>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333333"/>
      <name val="Times New Roman"/>
      <family val="1"/>
    </font>
    <font>
      <b/>
      <sz val="14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top" wrapText="1"/>
    </xf>
    <xf numFmtId="0" fontId="51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9"/>
  <sheetViews>
    <sheetView tabSelected="1" workbookViewId="0" topLeftCell="A156">
      <selection activeCell="C307" sqref="C307:G307"/>
    </sheetView>
  </sheetViews>
  <sheetFormatPr defaultColWidth="9.00390625" defaultRowHeight="12.75"/>
  <cols>
    <col min="1" max="1" width="5.25390625" style="0" customWidth="1"/>
    <col min="2" max="2" width="15.125" style="0" customWidth="1"/>
    <col min="3" max="3" width="11.75390625" style="0" customWidth="1"/>
    <col min="4" max="4" width="31.25390625" style="0" customWidth="1"/>
    <col min="5" max="5" width="17.00390625" style="0" customWidth="1"/>
    <col min="6" max="6" width="13.625" style="0" customWidth="1"/>
    <col min="7" max="7" width="14.625" style="0" customWidth="1"/>
    <col min="8" max="8" width="13.875" style="0" customWidth="1"/>
    <col min="9" max="9" width="14.00390625" style="0" customWidth="1"/>
    <col min="10" max="10" width="11.625" style="0" customWidth="1"/>
  </cols>
  <sheetData>
    <row r="1" spans="9:10" ht="18.75">
      <c r="I1" s="2" t="s">
        <v>10</v>
      </c>
      <c r="J1" s="3" t="s">
        <v>11</v>
      </c>
    </row>
    <row r="2" spans="8:10" ht="18.75" customHeight="1">
      <c r="H2" s="76" t="s">
        <v>9</v>
      </c>
      <c r="I2" s="76"/>
      <c r="J2" s="76"/>
    </row>
    <row r="3" spans="8:10" ht="18.75">
      <c r="H3" s="4"/>
      <c r="I3" s="1"/>
      <c r="J3" s="1"/>
    </row>
    <row r="4" spans="2:10" ht="20.25" customHeight="1">
      <c r="B4" s="76" t="s">
        <v>17</v>
      </c>
      <c r="C4" s="76"/>
      <c r="D4" s="76"/>
      <c r="E4" s="76"/>
      <c r="F4" s="76"/>
      <c r="G4" s="76"/>
      <c r="H4" s="76"/>
      <c r="I4" s="76"/>
      <c r="J4" s="76"/>
    </row>
    <row r="5" spans="2:10" ht="20.25" customHeight="1">
      <c r="B5" s="76" t="s">
        <v>303</v>
      </c>
      <c r="C5" s="76"/>
      <c r="D5" s="76"/>
      <c r="E5" s="76"/>
      <c r="F5" s="76"/>
      <c r="G5" s="76"/>
      <c r="H5" s="76"/>
      <c r="I5" s="76"/>
      <c r="J5" s="76"/>
    </row>
    <row r="6" spans="2:10" ht="20.25" customHeight="1">
      <c r="B6" s="76" t="s">
        <v>25</v>
      </c>
      <c r="C6" s="76"/>
      <c r="D6" s="76"/>
      <c r="E6" s="76"/>
      <c r="F6" s="76"/>
      <c r="G6" s="76"/>
      <c r="H6" s="76"/>
      <c r="I6" s="76"/>
      <c r="J6" s="76"/>
    </row>
    <row r="7" spans="2:10" ht="14.25" customHeight="1">
      <c r="B7" s="4"/>
      <c r="C7" s="4"/>
      <c r="D7" s="4"/>
      <c r="E7" s="4"/>
      <c r="F7" s="4"/>
      <c r="G7" s="4"/>
      <c r="H7" s="4"/>
      <c r="I7" s="4"/>
      <c r="J7" s="4"/>
    </row>
    <row r="8" spans="1:10" ht="19.5">
      <c r="A8" s="5"/>
      <c r="B8" s="10" t="s">
        <v>12</v>
      </c>
      <c r="C8" s="5"/>
      <c r="D8" s="5"/>
      <c r="E8" s="5"/>
      <c r="F8" s="5"/>
      <c r="G8" s="5"/>
      <c r="H8" s="5"/>
      <c r="I8" s="5"/>
      <c r="J8" s="5"/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57">
      <c r="A10" s="11" t="s">
        <v>0</v>
      </c>
      <c r="B10" s="11" t="s">
        <v>1</v>
      </c>
      <c r="C10" s="11" t="s">
        <v>2</v>
      </c>
      <c r="D10" s="11" t="s">
        <v>56</v>
      </c>
      <c r="E10" s="11" t="s">
        <v>3</v>
      </c>
      <c r="F10" s="11" t="s">
        <v>4</v>
      </c>
      <c r="G10" s="11" t="s">
        <v>5</v>
      </c>
      <c r="H10" s="11" t="s">
        <v>338</v>
      </c>
      <c r="I10" s="11" t="s">
        <v>7</v>
      </c>
      <c r="J10" s="11" t="s">
        <v>8</v>
      </c>
    </row>
    <row r="11" spans="1:10" ht="22.5" customHeight="1">
      <c r="A11" s="67" t="s">
        <v>344</v>
      </c>
      <c r="B11" s="68"/>
      <c r="C11" s="68"/>
      <c r="D11" s="68"/>
      <c r="E11" s="68"/>
      <c r="F11" s="68"/>
      <c r="G11" s="68"/>
      <c r="H11" s="68"/>
      <c r="I11" s="68"/>
      <c r="J11" s="69"/>
    </row>
    <row r="12" spans="1:11" ht="75">
      <c r="A12" s="13">
        <v>1</v>
      </c>
      <c r="B12" s="13">
        <v>101300020</v>
      </c>
      <c r="C12" s="13">
        <v>1013</v>
      </c>
      <c r="D12" s="14" t="s">
        <v>26</v>
      </c>
      <c r="E12" s="13">
        <v>1986</v>
      </c>
      <c r="F12" s="13">
        <v>1</v>
      </c>
      <c r="G12" s="19">
        <v>424577</v>
      </c>
      <c r="H12" s="19">
        <v>82187.49</v>
      </c>
      <c r="I12" s="19">
        <f aca="true" t="shared" si="0" ref="I12:I44">SUM(G12-H12)</f>
        <v>342389.51</v>
      </c>
      <c r="J12" s="19"/>
      <c r="K12" t="s">
        <v>288</v>
      </c>
    </row>
    <row r="13" spans="1:11" ht="18.75">
      <c r="A13" s="20" t="s">
        <v>46</v>
      </c>
      <c r="B13" s="20" t="s">
        <v>16</v>
      </c>
      <c r="C13" s="20">
        <v>1013</v>
      </c>
      <c r="D13" s="20" t="s">
        <v>46</v>
      </c>
      <c r="E13" s="20" t="s">
        <v>46</v>
      </c>
      <c r="F13" s="20">
        <f>SUM(F12)</f>
        <v>1</v>
      </c>
      <c r="G13" s="21">
        <f>SUM(G12)</f>
        <v>424577</v>
      </c>
      <c r="H13" s="21">
        <f>SUM(H12)</f>
        <v>82187.49</v>
      </c>
      <c r="I13" s="21">
        <f t="shared" si="0"/>
        <v>342389.51</v>
      </c>
      <c r="J13" s="21">
        <f>SUM(J12)</f>
        <v>0</v>
      </c>
      <c r="K13" t="s">
        <v>308</v>
      </c>
    </row>
    <row r="14" spans="1:10" ht="21" customHeight="1">
      <c r="A14" s="67" t="s">
        <v>345</v>
      </c>
      <c r="B14" s="68"/>
      <c r="C14" s="68"/>
      <c r="D14" s="68"/>
      <c r="E14" s="68"/>
      <c r="F14" s="68"/>
      <c r="G14" s="68"/>
      <c r="H14" s="68"/>
      <c r="I14" s="68"/>
      <c r="J14" s="69"/>
    </row>
    <row r="15" spans="1:11" ht="18.75">
      <c r="A15" s="13">
        <v>2</v>
      </c>
      <c r="B15" s="13">
        <v>101480005</v>
      </c>
      <c r="C15" s="13">
        <v>1014</v>
      </c>
      <c r="D15" s="14" t="s">
        <v>27</v>
      </c>
      <c r="E15" s="13"/>
      <c r="F15" s="13">
        <v>1</v>
      </c>
      <c r="G15" s="19">
        <v>12040.2</v>
      </c>
      <c r="H15" s="19">
        <v>12040.2</v>
      </c>
      <c r="I15" s="19">
        <f t="shared" si="0"/>
        <v>0</v>
      </c>
      <c r="J15" s="19"/>
      <c r="K15" t="s">
        <v>308</v>
      </c>
    </row>
    <row r="16" spans="1:11" ht="18.75">
      <c r="A16" s="13">
        <v>3</v>
      </c>
      <c r="B16" s="15">
        <v>101480059</v>
      </c>
      <c r="C16" s="13">
        <v>1014</v>
      </c>
      <c r="D16" s="14" t="s">
        <v>57</v>
      </c>
      <c r="E16" s="48">
        <v>41232</v>
      </c>
      <c r="F16" s="13">
        <v>1</v>
      </c>
      <c r="G16" s="19">
        <v>6086</v>
      </c>
      <c r="H16" s="19">
        <v>4924.02</v>
      </c>
      <c r="I16" s="19">
        <f t="shared" si="0"/>
        <v>1161.9799999999996</v>
      </c>
      <c r="J16" s="19"/>
      <c r="K16" t="s">
        <v>288</v>
      </c>
    </row>
    <row r="17" spans="1:11" ht="18.75">
      <c r="A17" s="13">
        <v>4</v>
      </c>
      <c r="B17" s="15">
        <v>101480060</v>
      </c>
      <c r="C17" s="13">
        <v>1014</v>
      </c>
      <c r="D17" s="14" t="s">
        <v>57</v>
      </c>
      <c r="E17" s="48">
        <v>41232</v>
      </c>
      <c r="F17" s="13">
        <v>1</v>
      </c>
      <c r="G17" s="19">
        <v>6086</v>
      </c>
      <c r="H17" s="19">
        <v>4924.02</v>
      </c>
      <c r="I17" s="19">
        <f t="shared" si="0"/>
        <v>1161.9799999999996</v>
      </c>
      <c r="J17" s="19"/>
      <c r="K17" t="s">
        <v>288</v>
      </c>
    </row>
    <row r="18" spans="1:11" ht="18.75">
      <c r="A18" s="13">
        <v>5</v>
      </c>
      <c r="B18" s="15">
        <v>101460081</v>
      </c>
      <c r="C18" s="13">
        <v>1014</v>
      </c>
      <c r="D18" s="14" t="s">
        <v>28</v>
      </c>
      <c r="E18" s="48">
        <v>43810</v>
      </c>
      <c r="F18" s="13">
        <v>1</v>
      </c>
      <c r="G18" s="19">
        <v>21546</v>
      </c>
      <c r="H18" s="19">
        <v>2154.6</v>
      </c>
      <c r="I18" s="19">
        <f t="shared" si="0"/>
        <v>19391.4</v>
      </c>
      <c r="J18" s="19"/>
      <c r="K18" t="s">
        <v>288</v>
      </c>
    </row>
    <row r="19" spans="1:11" ht="24" customHeight="1">
      <c r="A19" s="13">
        <v>6</v>
      </c>
      <c r="B19" s="15">
        <v>101480033</v>
      </c>
      <c r="C19" s="13">
        <v>1014</v>
      </c>
      <c r="D19" s="14" t="s">
        <v>27</v>
      </c>
      <c r="E19" s="48"/>
      <c r="F19" s="13">
        <v>1</v>
      </c>
      <c r="G19" s="19">
        <v>4077.67</v>
      </c>
      <c r="H19" s="19">
        <v>4077.67</v>
      </c>
      <c r="I19" s="19">
        <f t="shared" si="0"/>
        <v>0</v>
      </c>
      <c r="J19" s="19"/>
      <c r="K19" t="s">
        <v>288</v>
      </c>
    </row>
    <row r="20" spans="1:11" ht="18.75">
      <c r="A20" s="13">
        <v>7</v>
      </c>
      <c r="B20" s="15">
        <v>101480055</v>
      </c>
      <c r="C20" s="13">
        <v>1014</v>
      </c>
      <c r="D20" s="14" t="s">
        <v>57</v>
      </c>
      <c r="E20" s="48">
        <v>41232</v>
      </c>
      <c r="F20" s="13">
        <v>1</v>
      </c>
      <c r="G20" s="19">
        <v>6086</v>
      </c>
      <c r="H20" s="19">
        <v>4924.02</v>
      </c>
      <c r="I20" s="19">
        <f t="shared" si="0"/>
        <v>1161.9799999999996</v>
      </c>
      <c r="J20" s="19"/>
      <c r="K20" t="s">
        <v>288</v>
      </c>
    </row>
    <row r="21" spans="1:11" ht="18.75">
      <c r="A21" s="13">
        <v>8</v>
      </c>
      <c r="B21" s="15">
        <v>101480067</v>
      </c>
      <c r="C21" s="13">
        <v>1014</v>
      </c>
      <c r="D21" s="14" t="s">
        <v>57</v>
      </c>
      <c r="E21" s="48">
        <v>41232</v>
      </c>
      <c r="F21" s="13">
        <v>1</v>
      </c>
      <c r="G21" s="19">
        <v>6086</v>
      </c>
      <c r="H21" s="19">
        <v>4924.02</v>
      </c>
      <c r="I21" s="19">
        <f t="shared" si="0"/>
        <v>1161.9799999999996</v>
      </c>
      <c r="J21" s="19"/>
      <c r="K21" t="s">
        <v>288</v>
      </c>
    </row>
    <row r="22" spans="1:11" ht="18.75">
      <c r="A22" s="13">
        <v>9</v>
      </c>
      <c r="B22" s="13">
        <v>101480076</v>
      </c>
      <c r="C22" s="13">
        <v>1014</v>
      </c>
      <c r="D22" s="14" t="s">
        <v>29</v>
      </c>
      <c r="E22" s="48">
        <v>42675</v>
      </c>
      <c r="F22" s="13">
        <v>1</v>
      </c>
      <c r="G22" s="19">
        <v>10150</v>
      </c>
      <c r="H22" s="19">
        <v>4144.58</v>
      </c>
      <c r="I22" s="19">
        <f t="shared" si="0"/>
        <v>6005.42</v>
      </c>
      <c r="J22" s="19"/>
      <c r="K22" t="s">
        <v>288</v>
      </c>
    </row>
    <row r="23" spans="1:11" ht="18.75">
      <c r="A23" s="13">
        <v>10</v>
      </c>
      <c r="B23" s="15">
        <v>101480027</v>
      </c>
      <c r="C23" s="13">
        <v>1014</v>
      </c>
      <c r="D23" s="14" t="s">
        <v>304</v>
      </c>
      <c r="E23" s="48"/>
      <c r="F23" s="13">
        <v>1</v>
      </c>
      <c r="G23" s="19">
        <v>2077.4</v>
      </c>
      <c r="H23" s="19">
        <v>2077.4</v>
      </c>
      <c r="I23" s="19">
        <f t="shared" si="0"/>
        <v>0</v>
      </c>
      <c r="J23" s="19"/>
      <c r="K23" t="s">
        <v>308</v>
      </c>
    </row>
    <row r="24" spans="1:11" ht="18.75">
      <c r="A24" s="13">
        <v>11</v>
      </c>
      <c r="B24" s="15">
        <v>101480040</v>
      </c>
      <c r="C24" s="13">
        <v>1014</v>
      </c>
      <c r="D24" s="14" t="s">
        <v>57</v>
      </c>
      <c r="E24" s="48">
        <v>41232</v>
      </c>
      <c r="F24" s="13">
        <v>1</v>
      </c>
      <c r="G24" s="19">
        <v>6086</v>
      </c>
      <c r="H24" s="19">
        <v>4924.02</v>
      </c>
      <c r="I24" s="19">
        <f t="shared" si="0"/>
        <v>1161.9799999999996</v>
      </c>
      <c r="J24" s="19"/>
      <c r="K24" t="s">
        <v>288</v>
      </c>
    </row>
    <row r="25" spans="1:11" ht="18.75" customHeight="1">
      <c r="A25" s="13">
        <v>12</v>
      </c>
      <c r="B25" s="15">
        <v>101460083</v>
      </c>
      <c r="C25" s="13">
        <v>1014</v>
      </c>
      <c r="D25" s="14" t="s">
        <v>305</v>
      </c>
      <c r="E25" s="48">
        <v>43821</v>
      </c>
      <c r="F25" s="13">
        <v>1</v>
      </c>
      <c r="G25" s="19">
        <v>8830</v>
      </c>
      <c r="H25" s="19">
        <v>883</v>
      </c>
      <c r="I25" s="19">
        <f t="shared" si="0"/>
        <v>7947</v>
      </c>
      <c r="J25" s="19"/>
      <c r="K25" t="s">
        <v>308</v>
      </c>
    </row>
    <row r="26" spans="1:11" ht="18.75" customHeight="1">
      <c r="A26" s="13">
        <v>13</v>
      </c>
      <c r="B26" s="13">
        <v>101480036</v>
      </c>
      <c r="C26" s="13">
        <v>1014</v>
      </c>
      <c r="D26" s="14" t="s">
        <v>57</v>
      </c>
      <c r="E26" s="48">
        <v>41232</v>
      </c>
      <c r="F26" s="13">
        <v>1</v>
      </c>
      <c r="G26" s="19">
        <v>6086</v>
      </c>
      <c r="H26" s="19">
        <v>4924.02</v>
      </c>
      <c r="I26" s="19">
        <f t="shared" si="0"/>
        <v>1161.9799999999996</v>
      </c>
      <c r="J26" s="19"/>
      <c r="K26" t="s">
        <v>288</v>
      </c>
    </row>
    <row r="27" spans="1:11" ht="18.75" customHeight="1">
      <c r="A27" s="13">
        <v>14</v>
      </c>
      <c r="B27" s="15">
        <v>101480044</v>
      </c>
      <c r="C27" s="13">
        <v>1014</v>
      </c>
      <c r="D27" s="14" t="s">
        <v>57</v>
      </c>
      <c r="E27" s="48">
        <v>41232</v>
      </c>
      <c r="F27" s="13">
        <v>1</v>
      </c>
      <c r="G27" s="19">
        <v>6086</v>
      </c>
      <c r="H27" s="19">
        <v>4924.02</v>
      </c>
      <c r="I27" s="19">
        <f t="shared" si="0"/>
        <v>1161.9799999999996</v>
      </c>
      <c r="J27" s="19"/>
      <c r="K27" t="s">
        <v>288</v>
      </c>
    </row>
    <row r="28" spans="1:11" ht="18.75" customHeight="1">
      <c r="A28" s="13">
        <v>15</v>
      </c>
      <c r="B28" s="13">
        <v>101480048</v>
      </c>
      <c r="C28" s="13">
        <v>1014</v>
      </c>
      <c r="D28" s="14" t="s">
        <v>57</v>
      </c>
      <c r="E28" s="48">
        <v>41232</v>
      </c>
      <c r="F28" s="13">
        <v>1</v>
      </c>
      <c r="G28" s="19">
        <v>6086</v>
      </c>
      <c r="H28" s="19">
        <v>4924.02</v>
      </c>
      <c r="I28" s="19">
        <f t="shared" si="0"/>
        <v>1161.9799999999996</v>
      </c>
      <c r="J28" s="19"/>
      <c r="K28" t="s">
        <v>288</v>
      </c>
    </row>
    <row r="29" spans="1:11" ht="18.75">
      <c r="A29" s="13">
        <v>16</v>
      </c>
      <c r="B29" s="16">
        <v>101480038</v>
      </c>
      <c r="C29" s="13">
        <v>1014</v>
      </c>
      <c r="D29" s="14" t="s">
        <v>57</v>
      </c>
      <c r="E29" s="48">
        <v>41232</v>
      </c>
      <c r="F29" s="13">
        <v>1</v>
      </c>
      <c r="G29" s="19">
        <v>6086</v>
      </c>
      <c r="H29" s="19">
        <v>4924.02</v>
      </c>
      <c r="I29" s="19">
        <f t="shared" si="0"/>
        <v>1161.9799999999996</v>
      </c>
      <c r="J29" s="19"/>
      <c r="K29" t="s">
        <v>288</v>
      </c>
    </row>
    <row r="30" spans="1:11" ht="37.5">
      <c r="A30" s="13">
        <v>17</v>
      </c>
      <c r="B30" s="15">
        <v>101460080</v>
      </c>
      <c r="C30" s="13">
        <v>1014</v>
      </c>
      <c r="D30" s="14" t="s">
        <v>306</v>
      </c>
      <c r="E30" s="48">
        <v>43806</v>
      </c>
      <c r="F30" s="13">
        <v>1</v>
      </c>
      <c r="G30" s="19">
        <v>9774</v>
      </c>
      <c r="H30" s="19">
        <v>977.4</v>
      </c>
      <c r="I30" s="19">
        <f t="shared" si="0"/>
        <v>8796.6</v>
      </c>
      <c r="J30" s="19"/>
      <c r="K30" t="s">
        <v>288</v>
      </c>
    </row>
    <row r="31" spans="1:11" ht="18.75">
      <c r="A31" s="13">
        <v>18</v>
      </c>
      <c r="B31" s="15">
        <v>101480071</v>
      </c>
      <c r="C31" s="13">
        <v>1014</v>
      </c>
      <c r="D31" s="14" t="s">
        <v>57</v>
      </c>
      <c r="E31" s="48">
        <v>41232</v>
      </c>
      <c r="F31" s="13">
        <v>1</v>
      </c>
      <c r="G31" s="19">
        <v>6086</v>
      </c>
      <c r="H31" s="19">
        <v>4924.02</v>
      </c>
      <c r="I31" s="19">
        <f t="shared" si="0"/>
        <v>1161.9799999999996</v>
      </c>
      <c r="J31" s="19"/>
      <c r="K31" t="s">
        <v>288</v>
      </c>
    </row>
    <row r="32" spans="1:11" ht="18.75">
      <c r="A32" s="13">
        <v>19</v>
      </c>
      <c r="B32" s="16">
        <v>101460082</v>
      </c>
      <c r="C32" s="13">
        <v>1014</v>
      </c>
      <c r="D32" s="14" t="s">
        <v>28</v>
      </c>
      <c r="E32" s="48">
        <v>43810</v>
      </c>
      <c r="F32" s="13">
        <v>1</v>
      </c>
      <c r="G32" s="19">
        <v>21546</v>
      </c>
      <c r="H32" s="19">
        <v>2154.6</v>
      </c>
      <c r="I32" s="19">
        <f t="shared" si="0"/>
        <v>19391.4</v>
      </c>
      <c r="J32" s="19"/>
      <c r="K32" t="s">
        <v>288</v>
      </c>
    </row>
    <row r="33" spans="1:11" ht="18.75">
      <c r="A33" s="13">
        <v>20</v>
      </c>
      <c r="B33" s="13">
        <v>101490014</v>
      </c>
      <c r="C33" s="13">
        <v>1014</v>
      </c>
      <c r="D33" s="14" t="s">
        <v>30</v>
      </c>
      <c r="E33" s="48"/>
      <c r="F33" s="13">
        <v>1</v>
      </c>
      <c r="G33" s="19">
        <v>897.67</v>
      </c>
      <c r="H33" s="19">
        <v>897.67</v>
      </c>
      <c r="I33" s="19">
        <f t="shared" si="0"/>
        <v>0</v>
      </c>
      <c r="J33" s="19"/>
      <c r="K33" t="s">
        <v>288</v>
      </c>
    </row>
    <row r="34" spans="1:11" ht="18.75">
      <c r="A34" s="13">
        <v>21</v>
      </c>
      <c r="B34" s="13">
        <v>101490013</v>
      </c>
      <c r="C34" s="13">
        <v>1014</v>
      </c>
      <c r="D34" s="14" t="s">
        <v>31</v>
      </c>
      <c r="E34" s="48"/>
      <c r="F34" s="13">
        <v>1</v>
      </c>
      <c r="G34" s="19">
        <v>853.58</v>
      </c>
      <c r="H34" s="19">
        <v>853.58</v>
      </c>
      <c r="I34" s="19">
        <f t="shared" si="0"/>
        <v>0</v>
      </c>
      <c r="J34" s="19"/>
      <c r="K34" t="s">
        <v>288</v>
      </c>
    </row>
    <row r="35" spans="1:11" ht="18.75">
      <c r="A35" s="13">
        <v>22</v>
      </c>
      <c r="B35" s="13">
        <v>101490016</v>
      </c>
      <c r="C35" s="13">
        <v>1014</v>
      </c>
      <c r="D35" s="14" t="s">
        <v>32</v>
      </c>
      <c r="E35" s="48"/>
      <c r="F35" s="13">
        <v>1</v>
      </c>
      <c r="G35" s="19">
        <v>189.55</v>
      </c>
      <c r="H35" s="19">
        <v>189.55</v>
      </c>
      <c r="I35" s="19">
        <f t="shared" si="0"/>
        <v>0</v>
      </c>
      <c r="J35" s="19"/>
      <c r="K35" t="s">
        <v>288</v>
      </c>
    </row>
    <row r="36" spans="1:11" ht="37.5">
      <c r="A36" s="13">
        <v>23</v>
      </c>
      <c r="B36" s="15">
        <v>101480078</v>
      </c>
      <c r="C36" s="13">
        <v>1014</v>
      </c>
      <c r="D36" s="14" t="s">
        <v>34</v>
      </c>
      <c r="E36" s="48">
        <v>42717</v>
      </c>
      <c r="F36" s="13">
        <v>1</v>
      </c>
      <c r="G36" s="19">
        <v>6540</v>
      </c>
      <c r="H36" s="19">
        <v>2616</v>
      </c>
      <c r="I36" s="19">
        <f t="shared" si="0"/>
        <v>3924</v>
      </c>
      <c r="J36" s="19"/>
      <c r="K36" t="s">
        <v>288</v>
      </c>
    </row>
    <row r="37" spans="1:11" ht="18.75">
      <c r="A37" s="13">
        <v>24</v>
      </c>
      <c r="B37" s="13">
        <v>101480037</v>
      </c>
      <c r="C37" s="13">
        <v>1014</v>
      </c>
      <c r="D37" s="14" t="s">
        <v>57</v>
      </c>
      <c r="E37" s="48">
        <v>41232</v>
      </c>
      <c r="F37" s="13">
        <v>1</v>
      </c>
      <c r="G37" s="19">
        <v>6086</v>
      </c>
      <c r="H37" s="19">
        <v>4924.02</v>
      </c>
      <c r="I37" s="19">
        <f t="shared" si="0"/>
        <v>1161.9799999999996</v>
      </c>
      <c r="J37" s="19"/>
      <c r="K37" t="s">
        <v>288</v>
      </c>
    </row>
    <row r="38" spans="1:11" ht="18.75">
      <c r="A38" s="13">
        <v>25</v>
      </c>
      <c r="B38" s="13">
        <v>101480041</v>
      </c>
      <c r="C38" s="13">
        <v>1014</v>
      </c>
      <c r="D38" s="14" t="s">
        <v>57</v>
      </c>
      <c r="E38" s="48">
        <v>41232</v>
      </c>
      <c r="F38" s="13">
        <v>1</v>
      </c>
      <c r="G38" s="19">
        <v>6086</v>
      </c>
      <c r="H38" s="19">
        <v>4924.02</v>
      </c>
      <c r="I38" s="19">
        <f t="shared" si="0"/>
        <v>1161.9799999999996</v>
      </c>
      <c r="J38" s="19"/>
      <c r="K38" t="s">
        <v>288</v>
      </c>
    </row>
    <row r="39" spans="1:11" ht="18.75">
      <c r="A39" s="13">
        <v>26</v>
      </c>
      <c r="B39" s="15">
        <v>101480047</v>
      </c>
      <c r="C39" s="13">
        <v>1014</v>
      </c>
      <c r="D39" s="14" t="s">
        <v>57</v>
      </c>
      <c r="E39" s="48">
        <v>41232</v>
      </c>
      <c r="F39" s="13">
        <v>1</v>
      </c>
      <c r="G39" s="19">
        <v>6086</v>
      </c>
      <c r="H39" s="19">
        <v>4924.02</v>
      </c>
      <c r="I39" s="19">
        <f t="shared" si="0"/>
        <v>1161.9799999999996</v>
      </c>
      <c r="J39" s="19"/>
      <c r="K39" t="s">
        <v>288</v>
      </c>
    </row>
    <row r="40" spans="1:11" ht="18.75">
      <c r="A40" s="13">
        <v>27</v>
      </c>
      <c r="B40" s="15">
        <v>101480051</v>
      </c>
      <c r="C40" s="13">
        <v>1014</v>
      </c>
      <c r="D40" s="14" t="s">
        <v>57</v>
      </c>
      <c r="E40" s="48">
        <v>41232</v>
      </c>
      <c r="F40" s="13">
        <v>1</v>
      </c>
      <c r="G40" s="19">
        <v>6086</v>
      </c>
      <c r="H40" s="19">
        <v>4924.02</v>
      </c>
      <c r="I40" s="19">
        <f t="shared" si="0"/>
        <v>1161.9799999999996</v>
      </c>
      <c r="J40" s="19"/>
      <c r="K40" t="s">
        <v>288</v>
      </c>
    </row>
    <row r="41" spans="1:11" ht="18.75">
      <c r="A41" s="13">
        <v>28</v>
      </c>
      <c r="B41" s="15">
        <v>101480061</v>
      </c>
      <c r="C41" s="13">
        <v>1014</v>
      </c>
      <c r="D41" s="14" t="s">
        <v>57</v>
      </c>
      <c r="E41" s="48">
        <v>41232</v>
      </c>
      <c r="F41" s="13">
        <v>1</v>
      </c>
      <c r="G41" s="19">
        <v>6086</v>
      </c>
      <c r="H41" s="19">
        <v>4924.02</v>
      </c>
      <c r="I41" s="19">
        <f t="shared" si="0"/>
        <v>1161.9799999999996</v>
      </c>
      <c r="J41" s="19"/>
      <c r="K41" t="s">
        <v>288</v>
      </c>
    </row>
    <row r="42" spans="1:11" ht="18.75">
      <c r="A42" s="13">
        <v>29</v>
      </c>
      <c r="B42" s="15">
        <v>101480062</v>
      </c>
      <c r="C42" s="13">
        <v>1014</v>
      </c>
      <c r="D42" s="14" t="s">
        <v>57</v>
      </c>
      <c r="E42" s="48">
        <v>41232</v>
      </c>
      <c r="F42" s="13">
        <v>1</v>
      </c>
      <c r="G42" s="19">
        <v>6086</v>
      </c>
      <c r="H42" s="19">
        <v>4924.02</v>
      </c>
      <c r="I42" s="19">
        <f t="shared" si="0"/>
        <v>1161.9799999999996</v>
      </c>
      <c r="J42" s="19"/>
      <c r="K42" t="s">
        <v>288</v>
      </c>
    </row>
    <row r="43" spans="1:11" ht="18.75">
      <c r="A43" s="13">
        <v>30</v>
      </c>
      <c r="B43" s="15">
        <v>101480063</v>
      </c>
      <c r="C43" s="13">
        <v>1014</v>
      </c>
      <c r="D43" s="14" t="s">
        <v>57</v>
      </c>
      <c r="E43" s="48">
        <v>41232</v>
      </c>
      <c r="F43" s="13">
        <v>1</v>
      </c>
      <c r="G43" s="19">
        <v>6086</v>
      </c>
      <c r="H43" s="19">
        <v>4924.02</v>
      </c>
      <c r="I43" s="19">
        <f t="shared" si="0"/>
        <v>1161.9799999999996</v>
      </c>
      <c r="J43" s="19"/>
      <c r="K43" t="s">
        <v>288</v>
      </c>
    </row>
    <row r="44" spans="1:11" ht="18.75">
      <c r="A44" s="13">
        <v>31</v>
      </c>
      <c r="B44" s="15">
        <v>101480064</v>
      </c>
      <c r="C44" s="13">
        <v>1014</v>
      </c>
      <c r="D44" s="14" t="s">
        <v>57</v>
      </c>
      <c r="E44" s="48">
        <v>41232</v>
      </c>
      <c r="F44" s="13">
        <v>1</v>
      </c>
      <c r="G44" s="19">
        <v>6086</v>
      </c>
      <c r="H44" s="19">
        <v>4924.02</v>
      </c>
      <c r="I44" s="19">
        <f t="shared" si="0"/>
        <v>1161.9799999999996</v>
      </c>
      <c r="J44" s="19"/>
      <c r="K44" t="s">
        <v>288</v>
      </c>
    </row>
    <row r="45" spans="1:11" ht="18.75">
      <c r="A45" s="13">
        <v>32</v>
      </c>
      <c r="B45" s="15">
        <v>101480065</v>
      </c>
      <c r="C45" s="13">
        <v>1014</v>
      </c>
      <c r="D45" s="14" t="s">
        <v>57</v>
      </c>
      <c r="E45" s="48">
        <v>41232</v>
      </c>
      <c r="F45" s="13">
        <v>1</v>
      </c>
      <c r="G45" s="19">
        <v>6086</v>
      </c>
      <c r="H45" s="19">
        <v>4924.02</v>
      </c>
      <c r="I45" s="19">
        <f aca="true" t="shared" si="1" ref="I45:I87">SUM(G45-H45)</f>
        <v>1161.9799999999996</v>
      </c>
      <c r="J45" s="19"/>
      <c r="K45" t="s">
        <v>288</v>
      </c>
    </row>
    <row r="46" spans="1:11" ht="18.75">
      <c r="A46" s="13">
        <v>33</v>
      </c>
      <c r="B46" s="15">
        <v>101480068</v>
      </c>
      <c r="C46" s="13">
        <v>1014</v>
      </c>
      <c r="D46" s="14" t="s">
        <v>57</v>
      </c>
      <c r="E46" s="48">
        <v>41232</v>
      </c>
      <c r="F46" s="13">
        <v>1</v>
      </c>
      <c r="G46" s="19">
        <v>6086</v>
      </c>
      <c r="H46" s="19">
        <v>4924.02</v>
      </c>
      <c r="I46" s="19">
        <f t="shared" si="1"/>
        <v>1161.9799999999996</v>
      </c>
      <c r="J46" s="19"/>
      <c r="K46" t="s">
        <v>288</v>
      </c>
    </row>
    <row r="47" spans="1:11" ht="18.75">
      <c r="A47" s="13">
        <v>34</v>
      </c>
      <c r="B47" s="15">
        <v>101480072</v>
      </c>
      <c r="C47" s="13">
        <v>1014</v>
      </c>
      <c r="D47" s="14" t="s">
        <v>57</v>
      </c>
      <c r="E47" s="48">
        <v>41232</v>
      </c>
      <c r="F47" s="13">
        <v>1</v>
      </c>
      <c r="G47" s="19">
        <v>6086</v>
      </c>
      <c r="H47" s="19">
        <v>4924.02</v>
      </c>
      <c r="I47" s="19">
        <f t="shared" si="1"/>
        <v>1161.9799999999996</v>
      </c>
      <c r="J47" s="19"/>
      <c r="K47" t="s">
        <v>288</v>
      </c>
    </row>
    <row r="48" spans="1:11" ht="18.75">
      <c r="A48" s="13">
        <v>35</v>
      </c>
      <c r="B48" s="13">
        <v>101480073</v>
      </c>
      <c r="C48" s="13">
        <v>1014</v>
      </c>
      <c r="D48" s="14" t="s">
        <v>57</v>
      </c>
      <c r="E48" s="48">
        <v>41232</v>
      </c>
      <c r="F48" s="13">
        <v>1</v>
      </c>
      <c r="G48" s="19">
        <v>6086</v>
      </c>
      <c r="H48" s="19">
        <v>4924.02</v>
      </c>
      <c r="I48" s="19">
        <f t="shared" si="1"/>
        <v>1161.9799999999996</v>
      </c>
      <c r="J48" s="19"/>
      <c r="K48" t="s">
        <v>288</v>
      </c>
    </row>
    <row r="49" spans="1:11" ht="37.5">
      <c r="A49" s="13">
        <v>36</v>
      </c>
      <c r="B49" s="15">
        <v>101480074</v>
      </c>
      <c r="C49" s="13">
        <v>1014</v>
      </c>
      <c r="D49" s="14" t="s">
        <v>33</v>
      </c>
      <c r="E49" s="48">
        <v>42641</v>
      </c>
      <c r="F49" s="13">
        <v>1</v>
      </c>
      <c r="G49" s="19">
        <v>8080</v>
      </c>
      <c r="H49" s="19">
        <v>3434</v>
      </c>
      <c r="I49" s="19">
        <f t="shared" si="1"/>
        <v>4646</v>
      </c>
      <c r="J49" s="19"/>
      <c r="K49" t="s">
        <v>288</v>
      </c>
    </row>
    <row r="50" spans="1:11" ht="24.75" customHeight="1">
      <c r="A50" s="13">
        <v>37</v>
      </c>
      <c r="B50" s="16">
        <v>101480042</v>
      </c>
      <c r="C50" s="13">
        <v>1014</v>
      </c>
      <c r="D50" s="14" t="s">
        <v>57</v>
      </c>
      <c r="E50" s="48">
        <v>41232</v>
      </c>
      <c r="F50" s="13">
        <v>1</v>
      </c>
      <c r="G50" s="19">
        <v>6086</v>
      </c>
      <c r="H50" s="19">
        <v>4924.02</v>
      </c>
      <c r="I50" s="19">
        <f t="shared" si="1"/>
        <v>1161.9799999999996</v>
      </c>
      <c r="J50" s="19"/>
      <c r="K50" t="s">
        <v>288</v>
      </c>
    </row>
    <row r="51" spans="1:11" ht="24.75" customHeight="1">
      <c r="A51" s="13">
        <v>38</v>
      </c>
      <c r="B51" s="15">
        <v>101480058</v>
      </c>
      <c r="C51" s="13">
        <v>1014</v>
      </c>
      <c r="D51" s="14" t="s">
        <v>57</v>
      </c>
      <c r="E51" s="48">
        <v>41232</v>
      </c>
      <c r="F51" s="13">
        <v>1</v>
      </c>
      <c r="G51" s="19">
        <v>6086</v>
      </c>
      <c r="H51" s="19">
        <v>4924.02</v>
      </c>
      <c r="I51" s="19">
        <f t="shared" si="1"/>
        <v>1161.9799999999996</v>
      </c>
      <c r="J51" s="19"/>
      <c r="K51" t="s">
        <v>288</v>
      </c>
    </row>
    <row r="52" spans="1:11" ht="24.75" customHeight="1">
      <c r="A52" s="13">
        <v>39</v>
      </c>
      <c r="B52" s="13">
        <v>101480066</v>
      </c>
      <c r="C52" s="13">
        <v>1014</v>
      </c>
      <c r="D52" s="14" t="s">
        <v>57</v>
      </c>
      <c r="E52" s="48">
        <v>41232</v>
      </c>
      <c r="F52" s="13">
        <v>1</v>
      </c>
      <c r="G52" s="19">
        <v>6086</v>
      </c>
      <c r="H52" s="19">
        <v>4924.02</v>
      </c>
      <c r="I52" s="19">
        <f t="shared" si="1"/>
        <v>1161.9799999999996</v>
      </c>
      <c r="J52" s="19"/>
      <c r="K52" t="s">
        <v>288</v>
      </c>
    </row>
    <row r="53" spans="1:11" ht="18.75">
      <c r="A53" s="13">
        <v>40</v>
      </c>
      <c r="B53" s="13">
        <v>101480077</v>
      </c>
      <c r="C53" s="13">
        <v>1014</v>
      </c>
      <c r="D53" s="14" t="s">
        <v>29</v>
      </c>
      <c r="E53" s="49">
        <v>42689</v>
      </c>
      <c r="F53" s="13">
        <v>1</v>
      </c>
      <c r="G53" s="19">
        <v>10150</v>
      </c>
      <c r="H53" s="19">
        <v>4144.58</v>
      </c>
      <c r="I53" s="19">
        <f t="shared" si="1"/>
        <v>6005.42</v>
      </c>
      <c r="J53" s="19"/>
      <c r="K53" t="s">
        <v>288</v>
      </c>
    </row>
    <row r="54" spans="1:11" ht="18.75">
      <c r="A54" s="13">
        <v>41</v>
      </c>
      <c r="B54" s="13">
        <v>101480049</v>
      </c>
      <c r="C54" s="13">
        <v>1014</v>
      </c>
      <c r="D54" s="14" t="s">
        <v>57</v>
      </c>
      <c r="E54" s="48">
        <v>41232</v>
      </c>
      <c r="F54" s="13">
        <v>1</v>
      </c>
      <c r="G54" s="19">
        <v>6086</v>
      </c>
      <c r="H54" s="19">
        <v>4924.02</v>
      </c>
      <c r="I54" s="19">
        <f t="shared" si="1"/>
        <v>1161.9799999999996</v>
      </c>
      <c r="J54" s="19"/>
      <c r="K54" t="s">
        <v>288</v>
      </c>
    </row>
    <row r="55" spans="1:11" ht="18.75">
      <c r="A55" s="13">
        <v>42</v>
      </c>
      <c r="B55" s="13">
        <v>101480050</v>
      </c>
      <c r="C55" s="13">
        <v>1014</v>
      </c>
      <c r="D55" s="14" t="s">
        <v>57</v>
      </c>
      <c r="E55" s="48">
        <v>41232</v>
      </c>
      <c r="F55" s="13">
        <v>1</v>
      </c>
      <c r="G55" s="19">
        <v>6086</v>
      </c>
      <c r="H55" s="19">
        <v>4924.02</v>
      </c>
      <c r="I55" s="19">
        <f t="shared" si="1"/>
        <v>1161.9799999999996</v>
      </c>
      <c r="J55" s="19"/>
      <c r="K55" t="s">
        <v>288</v>
      </c>
    </row>
    <row r="56" spans="1:11" ht="18.75">
      <c r="A56" s="13">
        <v>43</v>
      </c>
      <c r="B56" s="13">
        <v>101480053</v>
      </c>
      <c r="C56" s="13">
        <v>1014</v>
      </c>
      <c r="D56" s="14" t="s">
        <v>57</v>
      </c>
      <c r="E56" s="48">
        <v>41232</v>
      </c>
      <c r="F56" s="13">
        <v>1</v>
      </c>
      <c r="G56" s="19">
        <v>6086</v>
      </c>
      <c r="H56" s="19">
        <v>4924.02</v>
      </c>
      <c r="I56" s="19">
        <f t="shared" si="1"/>
        <v>1161.9799999999996</v>
      </c>
      <c r="J56" s="19"/>
      <c r="K56" t="s">
        <v>288</v>
      </c>
    </row>
    <row r="57" spans="1:11" ht="18.75">
      <c r="A57" s="13">
        <v>44</v>
      </c>
      <c r="B57" s="13">
        <v>101480056</v>
      </c>
      <c r="C57" s="13">
        <v>1014</v>
      </c>
      <c r="D57" s="14" t="s">
        <v>57</v>
      </c>
      <c r="E57" s="48">
        <v>41232</v>
      </c>
      <c r="F57" s="13">
        <v>1</v>
      </c>
      <c r="G57" s="19">
        <v>6086</v>
      </c>
      <c r="H57" s="19">
        <v>4924.02</v>
      </c>
      <c r="I57" s="19">
        <f t="shared" si="1"/>
        <v>1161.9799999999996</v>
      </c>
      <c r="J57" s="19"/>
      <c r="K57" t="s">
        <v>288</v>
      </c>
    </row>
    <row r="58" spans="1:11" ht="37.5">
      <c r="A58" s="13">
        <v>45</v>
      </c>
      <c r="B58" s="13">
        <v>101460079</v>
      </c>
      <c r="C58" s="13">
        <v>1014</v>
      </c>
      <c r="D58" s="14" t="s">
        <v>34</v>
      </c>
      <c r="E58" s="49">
        <v>43791</v>
      </c>
      <c r="F58" s="13">
        <v>1</v>
      </c>
      <c r="G58" s="19">
        <v>8300</v>
      </c>
      <c r="H58" s="19">
        <v>899.17</v>
      </c>
      <c r="I58" s="19">
        <f t="shared" si="1"/>
        <v>7400.83</v>
      </c>
      <c r="J58" s="19"/>
      <c r="K58" t="s">
        <v>308</v>
      </c>
    </row>
    <row r="59" spans="1:11" ht="18.75">
      <c r="A59" s="13">
        <v>46</v>
      </c>
      <c r="B59" s="13">
        <v>101480029</v>
      </c>
      <c r="C59" s="13">
        <v>1014</v>
      </c>
      <c r="D59" s="14" t="s">
        <v>307</v>
      </c>
      <c r="E59" s="13"/>
      <c r="F59" s="13">
        <v>1</v>
      </c>
      <c r="G59" s="19">
        <v>5123</v>
      </c>
      <c r="H59" s="19">
        <v>5123</v>
      </c>
      <c r="I59" s="19">
        <f t="shared" si="1"/>
        <v>0</v>
      </c>
      <c r="J59" s="19"/>
      <c r="K59" t="s">
        <v>308</v>
      </c>
    </row>
    <row r="60" spans="1:11" ht="18.75">
      <c r="A60" s="13">
        <v>47</v>
      </c>
      <c r="B60" s="13">
        <v>101480011</v>
      </c>
      <c r="C60" s="13">
        <v>1014</v>
      </c>
      <c r="D60" s="14" t="s">
        <v>27</v>
      </c>
      <c r="E60" s="13"/>
      <c r="F60" s="13">
        <v>1</v>
      </c>
      <c r="G60" s="19">
        <v>4626.5</v>
      </c>
      <c r="H60" s="19">
        <v>4626.5</v>
      </c>
      <c r="I60" s="19">
        <f t="shared" si="1"/>
        <v>0</v>
      </c>
      <c r="J60" s="19"/>
      <c r="K60" t="s">
        <v>308</v>
      </c>
    </row>
    <row r="61" spans="1:11" ht="18.75">
      <c r="A61" s="13">
        <v>48</v>
      </c>
      <c r="B61" s="13">
        <v>101480031</v>
      </c>
      <c r="C61" s="13">
        <v>1014</v>
      </c>
      <c r="D61" s="14" t="s">
        <v>27</v>
      </c>
      <c r="E61" s="13"/>
      <c r="F61" s="13">
        <v>1</v>
      </c>
      <c r="G61" s="19">
        <v>5793.25</v>
      </c>
      <c r="H61" s="19">
        <v>5793.25</v>
      </c>
      <c r="I61" s="19">
        <f t="shared" si="1"/>
        <v>0</v>
      </c>
      <c r="J61" s="19"/>
      <c r="K61" t="s">
        <v>308</v>
      </c>
    </row>
    <row r="62" spans="1:11" ht="18.75">
      <c r="A62" s="13">
        <v>49</v>
      </c>
      <c r="B62" s="16">
        <v>101480039</v>
      </c>
      <c r="C62" s="13">
        <v>1014</v>
      </c>
      <c r="D62" s="14" t="s">
        <v>57</v>
      </c>
      <c r="E62" s="48">
        <v>41232</v>
      </c>
      <c r="F62" s="13">
        <v>1</v>
      </c>
      <c r="G62" s="19">
        <v>6086</v>
      </c>
      <c r="H62" s="19">
        <v>4924.02</v>
      </c>
      <c r="I62" s="19">
        <f t="shared" si="1"/>
        <v>1161.9799999999996</v>
      </c>
      <c r="J62" s="19"/>
      <c r="K62" t="s">
        <v>288</v>
      </c>
    </row>
    <row r="63" spans="1:11" ht="18.75">
      <c r="A63" s="13">
        <v>50</v>
      </c>
      <c r="B63" s="13">
        <v>101480045</v>
      </c>
      <c r="C63" s="13">
        <v>1014</v>
      </c>
      <c r="D63" s="14" t="s">
        <v>57</v>
      </c>
      <c r="E63" s="48">
        <v>41232</v>
      </c>
      <c r="F63" s="13">
        <v>1</v>
      </c>
      <c r="G63" s="19">
        <v>6086</v>
      </c>
      <c r="H63" s="19">
        <v>4924.02</v>
      </c>
      <c r="I63" s="19">
        <f t="shared" si="1"/>
        <v>1161.9799999999996</v>
      </c>
      <c r="J63" s="19"/>
      <c r="K63" t="s">
        <v>288</v>
      </c>
    </row>
    <row r="64" spans="1:11" ht="18.75">
      <c r="A64" s="13">
        <v>51</v>
      </c>
      <c r="B64" s="13">
        <v>101480057</v>
      </c>
      <c r="C64" s="13">
        <v>1014</v>
      </c>
      <c r="D64" s="14" t="s">
        <v>57</v>
      </c>
      <c r="E64" s="48">
        <v>41232</v>
      </c>
      <c r="F64" s="13">
        <v>1</v>
      </c>
      <c r="G64" s="19">
        <v>6086</v>
      </c>
      <c r="H64" s="19">
        <v>4924.02</v>
      </c>
      <c r="I64" s="19">
        <f t="shared" si="1"/>
        <v>1161.9799999999996</v>
      </c>
      <c r="J64" s="19"/>
      <c r="K64" t="s">
        <v>288</v>
      </c>
    </row>
    <row r="65" spans="1:11" ht="18.75">
      <c r="A65" s="13">
        <v>52</v>
      </c>
      <c r="B65" s="15">
        <v>101490019</v>
      </c>
      <c r="C65" s="13">
        <v>1014</v>
      </c>
      <c r="D65" s="14" t="s">
        <v>32</v>
      </c>
      <c r="E65" s="13"/>
      <c r="F65" s="13">
        <v>1</v>
      </c>
      <c r="G65" s="19">
        <v>313.55</v>
      </c>
      <c r="H65" s="19">
        <v>313.55</v>
      </c>
      <c r="I65" s="19">
        <f t="shared" si="1"/>
        <v>0</v>
      </c>
      <c r="J65" s="19"/>
      <c r="K65" t="s">
        <v>308</v>
      </c>
    </row>
    <row r="66" spans="1:11" ht="18.75">
      <c r="A66" s="13">
        <v>53</v>
      </c>
      <c r="B66" s="15">
        <v>101490018</v>
      </c>
      <c r="C66" s="13">
        <v>1014</v>
      </c>
      <c r="D66" s="14" t="s">
        <v>31</v>
      </c>
      <c r="E66" s="13"/>
      <c r="F66" s="13">
        <v>1</v>
      </c>
      <c r="G66" s="19">
        <v>1023.2</v>
      </c>
      <c r="H66" s="19">
        <v>1023.2</v>
      </c>
      <c r="I66" s="19">
        <f t="shared" si="1"/>
        <v>0</v>
      </c>
      <c r="J66" s="19"/>
      <c r="K66" t="s">
        <v>308</v>
      </c>
    </row>
    <row r="67" spans="1:11" ht="18.75">
      <c r="A67" s="13">
        <v>54</v>
      </c>
      <c r="B67" s="15">
        <v>101480046</v>
      </c>
      <c r="C67" s="13">
        <v>1014</v>
      </c>
      <c r="D67" s="14" t="s">
        <v>57</v>
      </c>
      <c r="E67" s="48">
        <v>41232</v>
      </c>
      <c r="F67" s="13">
        <v>1</v>
      </c>
      <c r="G67" s="19">
        <v>6086</v>
      </c>
      <c r="H67" s="19">
        <v>4924.02</v>
      </c>
      <c r="I67" s="19">
        <f t="shared" si="1"/>
        <v>1161.9799999999996</v>
      </c>
      <c r="J67" s="19"/>
      <c r="K67" t="s">
        <v>288</v>
      </c>
    </row>
    <row r="68" spans="1:11" ht="18.75">
      <c r="A68" s="13">
        <v>55</v>
      </c>
      <c r="B68" s="15">
        <v>101490005</v>
      </c>
      <c r="C68" s="13">
        <v>1014</v>
      </c>
      <c r="D68" s="14" t="s">
        <v>35</v>
      </c>
      <c r="E68" s="13"/>
      <c r="F68" s="13">
        <v>1</v>
      </c>
      <c r="G68" s="19">
        <v>238.97</v>
      </c>
      <c r="H68" s="19">
        <v>238.97</v>
      </c>
      <c r="I68" s="19">
        <f t="shared" si="1"/>
        <v>0</v>
      </c>
      <c r="J68" s="19"/>
      <c r="K68" t="s">
        <v>308</v>
      </c>
    </row>
    <row r="69" spans="1:11" ht="18.75">
      <c r="A69" s="13">
        <v>56</v>
      </c>
      <c r="B69" s="15">
        <v>101490004</v>
      </c>
      <c r="C69" s="13">
        <v>1014</v>
      </c>
      <c r="D69" s="14" t="s">
        <v>36</v>
      </c>
      <c r="E69" s="13"/>
      <c r="F69" s="13">
        <v>1</v>
      </c>
      <c r="G69" s="19">
        <v>47.67</v>
      </c>
      <c r="H69" s="19">
        <v>47.67</v>
      </c>
      <c r="I69" s="19">
        <f t="shared" si="1"/>
        <v>0</v>
      </c>
      <c r="J69" s="19"/>
      <c r="K69" t="s">
        <v>308</v>
      </c>
    </row>
    <row r="70" spans="1:11" ht="18.75">
      <c r="A70" s="13">
        <v>57</v>
      </c>
      <c r="B70" s="15">
        <v>101490006</v>
      </c>
      <c r="C70" s="13">
        <v>1014</v>
      </c>
      <c r="D70" s="14" t="s">
        <v>37</v>
      </c>
      <c r="E70" s="13"/>
      <c r="F70" s="13">
        <v>1</v>
      </c>
      <c r="G70" s="19">
        <v>387.4</v>
      </c>
      <c r="H70" s="19">
        <v>387.4</v>
      </c>
      <c r="I70" s="19">
        <f t="shared" si="1"/>
        <v>0</v>
      </c>
      <c r="J70" s="19"/>
      <c r="K70" t="s">
        <v>308</v>
      </c>
    </row>
    <row r="71" spans="1:11" ht="18.75">
      <c r="A71" s="13">
        <v>58</v>
      </c>
      <c r="B71" s="15">
        <v>101490003</v>
      </c>
      <c r="C71" s="13">
        <v>1014</v>
      </c>
      <c r="D71" s="14" t="s">
        <v>38</v>
      </c>
      <c r="E71" s="13"/>
      <c r="F71" s="13">
        <v>1</v>
      </c>
      <c r="G71" s="19">
        <v>553.44</v>
      </c>
      <c r="H71" s="19">
        <v>553.44</v>
      </c>
      <c r="I71" s="19">
        <f t="shared" si="1"/>
        <v>0</v>
      </c>
      <c r="J71" s="19"/>
      <c r="K71" t="s">
        <v>308</v>
      </c>
    </row>
    <row r="72" spans="1:11" ht="18.75">
      <c r="A72" s="13">
        <v>59</v>
      </c>
      <c r="B72" s="15">
        <v>101490001</v>
      </c>
      <c r="C72" s="13">
        <v>1014</v>
      </c>
      <c r="D72" s="14" t="s">
        <v>39</v>
      </c>
      <c r="E72" s="13"/>
      <c r="F72" s="13">
        <v>1</v>
      </c>
      <c r="G72" s="19">
        <v>483.88</v>
      </c>
      <c r="H72" s="19">
        <v>483.88</v>
      </c>
      <c r="I72" s="19">
        <f t="shared" si="1"/>
        <v>0</v>
      </c>
      <c r="J72" s="19"/>
      <c r="K72" t="s">
        <v>308</v>
      </c>
    </row>
    <row r="73" spans="1:11" ht="18.75">
      <c r="A73" s="13">
        <v>60</v>
      </c>
      <c r="B73" s="15">
        <v>101490002</v>
      </c>
      <c r="C73" s="13">
        <v>1014</v>
      </c>
      <c r="D73" s="14" t="s">
        <v>39</v>
      </c>
      <c r="E73" s="13"/>
      <c r="F73" s="13">
        <v>1</v>
      </c>
      <c r="G73" s="19">
        <v>483.88</v>
      </c>
      <c r="H73" s="19">
        <v>483.88</v>
      </c>
      <c r="I73" s="19">
        <f t="shared" si="1"/>
        <v>0</v>
      </c>
      <c r="J73" s="19"/>
      <c r="K73" t="s">
        <v>308</v>
      </c>
    </row>
    <row r="74" spans="1:11" ht="18.75">
      <c r="A74" s="13">
        <v>61</v>
      </c>
      <c r="B74" s="15">
        <v>101490007</v>
      </c>
      <c r="C74" s="13">
        <v>1014</v>
      </c>
      <c r="D74" s="14" t="s">
        <v>40</v>
      </c>
      <c r="E74" s="13"/>
      <c r="F74" s="13">
        <v>1</v>
      </c>
      <c r="G74" s="19">
        <v>527.65</v>
      </c>
      <c r="H74" s="19">
        <v>527.65</v>
      </c>
      <c r="I74" s="19">
        <f t="shared" si="1"/>
        <v>0</v>
      </c>
      <c r="J74" s="19"/>
      <c r="K74" t="s">
        <v>308</v>
      </c>
    </row>
    <row r="75" spans="1:11" ht="18.75">
      <c r="A75" s="13">
        <v>62</v>
      </c>
      <c r="B75" s="15">
        <v>101490010</v>
      </c>
      <c r="C75" s="13">
        <v>1014</v>
      </c>
      <c r="D75" s="14" t="s">
        <v>41</v>
      </c>
      <c r="E75" s="13"/>
      <c r="F75" s="13">
        <v>1</v>
      </c>
      <c r="G75" s="19">
        <v>38.87</v>
      </c>
      <c r="H75" s="19">
        <v>38.87</v>
      </c>
      <c r="I75" s="19">
        <f t="shared" si="1"/>
        <v>0</v>
      </c>
      <c r="J75" s="19"/>
      <c r="K75" t="s">
        <v>308</v>
      </c>
    </row>
    <row r="76" spans="1:11" ht="18.75">
      <c r="A76" s="13">
        <v>63</v>
      </c>
      <c r="B76" s="15">
        <v>101490009</v>
      </c>
      <c r="C76" s="13">
        <v>1014</v>
      </c>
      <c r="D76" s="14" t="s">
        <v>42</v>
      </c>
      <c r="E76" s="13"/>
      <c r="F76" s="13">
        <v>1</v>
      </c>
      <c r="G76" s="19">
        <v>215.55</v>
      </c>
      <c r="H76" s="19">
        <v>215.55</v>
      </c>
      <c r="I76" s="19">
        <f t="shared" si="1"/>
        <v>0</v>
      </c>
      <c r="J76" s="19"/>
      <c r="K76" t="s">
        <v>308</v>
      </c>
    </row>
    <row r="77" spans="1:11" ht="18.75">
      <c r="A77" s="13">
        <v>64</v>
      </c>
      <c r="B77" s="15">
        <v>101490008</v>
      </c>
      <c r="C77" s="13">
        <v>1014</v>
      </c>
      <c r="D77" s="14" t="s">
        <v>43</v>
      </c>
      <c r="E77" s="13"/>
      <c r="F77" s="13">
        <v>1</v>
      </c>
      <c r="G77" s="19">
        <v>201.54</v>
      </c>
      <c r="H77" s="19">
        <v>201.54</v>
      </c>
      <c r="I77" s="19">
        <f t="shared" si="1"/>
        <v>0</v>
      </c>
      <c r="J77" s="19"/>
      <c r="K77" t="s">
        <v>308</v>
      </c>
    </row>
    <row r="78" spans="1:11" ht="18.75">
      <c r="A78" s="13">
        <v>65</v>
      </c>
      <c r="B78" s="15">
        <v>101490024</v>
      </c>
      <c r="C78" s="13">
        <v>1014</v>
      </c>
      <c r="D78" s="14" t="s">
        <v>44</v>
      </c>
      <c r="E78" s="13"/>
      <c r="F78" s="13">
        <v>1</v>
      </c>
      <c r="G78" s="19">
        <v>509.85</v>
      </c>
      <c r="H78" s="19">
        <v>509.85</v>
      </c>
      <c r="I78" s="19">
        <f t="shared" si="1"/>
        <v>0</v>
      </c>
      <c r="J78" s="19"/>
      <c r="K78" t="s">
        <v>308</v>
      </c>
    </row>
    <row r="79" spans="1:11" ht="18.75">
      <c r="A79" s="13">
        <v>66</v>
      </c>
      <c r="B79" s="15">
        <v>101490011</v>
      </c>
      <c r="C79" s="13">
        <v>1014</v>
      </c>
      <c r="D79" s="14" t="s">
        <v>45</v>
      </c>
      <c r="E79" s="13"/>
      <c r="F79" s="13">
        <v>1</v>
      </c>
      <c r="G79" s="19">
        <v>5.73</v>
      </c>
      <c r="H79" s="19">
        <v>5.73</v>
      </c>
      <c r="I79" s="19">
        <f t="shared" si="1"/>
        <v>0</v>
      </c>
      <c r="J79" s="19"/>
      <c r="K79" t="s">
        <v>308</v>
      </c>
    </row>
    <row r="80" spans="1:10" ht="18.75">
      <c r="A80" s="20" t="s">
        <v>46</v>
      </c>
      <c r="B80" s="17" t="s">
        <v>16</v>
      </c>
      <c r="C80" s="20">
        <v>1014</v>
      </c>
      <c r="D80" s="20" t="s">
        <v>46</v>
      </c>
      <c r="E80" s="20" t="s">
        <v>46</v>
      </c>
      <c r="F80" s="20">
        <f>SUM(F15:F79)</f>
        <v>65</v>
      </c>
      <c r="G80" s="21">
        <f>SUM(G15:G79)</f>
        <v>346463.9999999999</v>
      </c>
      <c r="H80" s="21">
        <f>SUM(H15:H79)</f>
        <v>224610.58999999994</v>
      </c>
      <c r="I80" s="21">
        <f t="shared" si="1"/>
        <v>121853.40999999995</v>
      </c>
      <c r="J80" s="21">
        <f>SUM(J15:J79)</f>
        <v>0</v>
      </c>
    </row>
    <row r="81" spans="1:10" ht="18.75">
      <c r="A81" s="67" t="s">
        <v>346</v>
      </c>
      <c r="B81" s="68"/>
      <c r="C81" s="68"/>
      <c r="D81" s="68"/>
      <c r="E81" s="68"/>
      <c r="F81" s="68"/>
      <c r="G81" s="68"/>
      <c r="H81" s="68"/>
      <c r="I81" s="68"/>
      <c r="J81" s="69"/>
    </row>
    <row r="82" spans="1:10" ht="19.5" customHeight="1">
      <c r="A82" s="13">
        <v>67</v>
      </c>
      <c r="B82" s="18">
        <v>101510004</v>
      </c>
      <c r="C82" s="13">
        <v>1015</v>
      </c>
      <c r="D82" s="14" t="s">
        <v>309</v>
      </c>
      <c r="E82" s="13">
        <v>1988</v>
      </c>
      <c r="F82" s="13">
        <v>1</v>
      </c>
      <c r="G82" s="19">
        <v>10707</v>
      </c>
      <c r="H82" s="19">
        <v>10707</v>
      </c>
      <c r="I82" s="19">
        <f>SUM(G82-H82)</f>
        <v>0</v>
      </c>
      <c r="J82" s="21"/>
    </row>
    <row r="83" spans="1:10" ht="18.75">
      <c r="A83" s="13">
        <v>68</v>
      </c>
      <c r="B83" s="18">
        <v>101510003</v>
      </c>
      <c r="C83" s="13">
        <v>1015</v>
      </c>
      <c r="D83" s="14" t="s">
        <v>310</v>
      </c>
      <c r="E83" s="13">
        <v>2006</v>
      </c>
      <c r="F83" s="13">
        <v>1</v>
      </c>
      <c r="G83" s="19">
        <v>55954</v>
      </c>
      <c r="H83" s="19">
        <v>55954</v>
      </c>
      <c r="I83" s="19">
        <f t="shared" si="1"/>
        <v>0</v>
      </c>
      <c r="J83" s="19"/>
    </row>
    <row r="84" spans="1:10" ht="18.75">
      <c r="A84" s="20" t="s">
        <v>46</v>
      </c>
      <c r="B84" s="17" t="s">
        <v>16</v>
      </c>
      <c r="C84" s="20">
        <v>1015</v>
      </c>
      <c r="D84" s="20" t="s">
        <v>46</v>
      </c>
      <c r="E84" s="20" t="s">
        <v>46</v>
      </c>
      <c r="F84" s="20">
        <f>SUM(F82:F83)</f>
        <v>2</v>
      </c>
      <c r="G84" s="21">
        <f>SUM(G82:G83)</f>
        <v>66661</v>
      </c>
      <c r="H84" s="21">
        <f>SUM(H82:H83)</f>
        <v>66661</v>
      </c>
      <c r="I84" s="21">
        <f t="shared" si="1"/>
        <v>0</v>
      </c>
      <c r="J84" s="21">
        <f>SUM(J83)</f>
        <v>0</v>
      </c>
    </row>
    <row r="85" spans="1:10" ht="18.75">
      <c r="A85" s="67" t="s">
        <v>347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1" ht="18.75">
      <c r="A86" s="13">
        <v>69</v>
      </c>
      <c r="B86" s="6">
        <v>101630030</v>
      </c>
      <c r="C86" s="13">
        <v>1016</v>
      </c>
      <c r="D86" s="14" t="s">
        <v>47</v>
      </c>
      <c r="E86" s="13"/>
      <c r="F86" s="13">
        <v>1</v>
      </c>
      <c r="G86" s="19">
        <v>168.07</v>
      </c>
      <c r="H86" s="19">
        <v>168.07</v>
      </c>
      <c r="I86" s="19">
        <f t="shared" si="1"/>
        <v>0</v>
      </c>
      <c r="J86" s="19"/>
      <c r="K86" t="s">
        <v>308</v>
      </c>
    </row>
    <row r="87" spans="1:11" ht="18.75">
      <c r="A87" s="13">
        <v>70</v>
      </c>
      <c r="B87" s="6">
        <v>101630003</v>
      </c>
      <c r="C87" s="13">
        <v>1016</v>
      </c>
      <c r="D87" s="14" t="s">
        <v>48</v>
      </c>
      <c r="E87" s="13"/>
      <c r="F87" s="13">
        <v>1</v>
      </c>
      <c r="G87" s="19">
        <v>163.06</v>
      </c>
      <c r="H87" s="19">
        <v>163.06</v>
      </c>
      <c r="I87" s="19">
        <f t="shared" si="1"/>
        <v>0</v>
      </c>
      <c r="J87" s="19"/>
      <c r="K87" t="s">
        <v>308</v>
      </c>
    </row>
    <row r="88" spans="1:11" ht="18.75">
      <c r="A88" s="13">
        <v>71</v>
      </c>
      <c r="B88" s="6">
        <v>101630027</v>
      </c>
      <c r="C88" s="13">
        <v>1016</v>
      </c>
      <c r="D88" s="14" t="s">
        <v>48</v>
      </c>
      <c r="E88" s="13"/>
      <c r="F88" s="13">
        <v>1</v>
      </c>
      <c r="G88" s="19">
        <v>240.7</v>
      </c>
      <c r="H88" s="19">
        <v>240.7</v>
      </c>
      <c r="I88" s="19">
        <f aca="true" t="shared" si="2" ref="I88:I104">SUM(G88-H88)</f>
        <v>0</v>
      </c>
      <c r="J88" s="19"/>
      <c r="K88" t="s">
        <v>308</v>
      </c>
    </row>
    <row r="89" spans="1:11" ht="18.75">
      <c r="A89" s="13">
        <v>72</v>
      </c>
      <c r="B89" s="6">
        <v>101630034</v>
      </c>
      <c r="C89" s="13">
        <v>1016</v>
      </c>
      <c r="D89" s="14" t="s">
        <v>48</v>
      </c>
      <c r="E89" s="13"/>
      <c r="F89" s="13">
        <v>1</v>
      </c>
      <c r="G89" s="19">
        <v>170.63</v>
      </c>
      <c r="H89" s="19">
        <v>170.63</v>
      </c>
      <c r="I89" s="19">
        <f t="shared" si="2"/>
        <v>0</v>
      </c>
      <c r="J89" s="19"/>
      <c r="K89" t="s">
        <v>308</v>
      </c>
    </row>
    <row r="90" spans="1:11" ht="18.75">
      <c r="A90" s="13">
        <v>73</v>
      </c>
      <c r="B90" s="6">
        <v>101630033</v>
      </c>
      <c r="C90" s="13">
        <v>1016</v>
      </c>
      <c r="D90" s="14" t="s">
        <v>49</v>
      </c>
      <c r="E90" s="13"/>
      <c r="F90" s="13">
        <v>1</v>
      </c>
      <c r="G90" s="19">
        <v>145.56</v>
      </c>
      <c r="H90" s="19">
        <v>145.56</v>
      </c>
      <c r="I90" s="19">
        <f t="shared" si="2"/>
        <v>0</v>
      </c>
      <c r="J90" s="19"/>
      <c r="K90" t="s">
        <v>308</v>
      </c>
    </row>
    <row r="91" spans="1:11" ht="18.75">
      <c r="A91" s="13">
        <v>74</v>
      </c>
      <c r="B91" s="6">
        <v>101630012</v>
      </c>
      <c r="C91" s="13">
        <v>1016</v>
      </c>
      <c r="D91" s="14" t="s">
        <v>50</v>
      </c>
      <c r="E91" s="13"/>
      <c r="F91" s="13">
        <v>1</v>
      </c>
      <c r="G91" s="19">
        <v>190.68</v>
      </c>
      <c r="H91" s="19">
        <v>190.68</v>
      </c>
      <c r="I91" s="19">
        <f t="shared" si="2"/>
        <v>0</v>
      </c>
      <c r="J91" s="19"/>
      <c r="K91" t="s">
        <v>308</v>
      </c>
    </row>
    <row r="92" spans="1:11" ht="18.75">
      <c r="A92" s="13">
        <v>75</v>
      </c>
      <c r="B92" s="6">
        <v>101630006</v>
      </c>
      <c r="C92" s="13">
        <v>1016</v>
      </c>
      <c r="D92" s="14" t="s">
        <v>47</v>
      </c>
      <c r="E92" s="13"/>
      <c r="F92" s="13">
        <v>1</v>
      </c>
      <c r="G92" s="19">
        <v>156.71</v>
      </c>
      <c r="H92" s="19">
        <v>156.71</v>
      </c>
      <c r="I92" s="19">
        <f t="shared" si="2"/>
        <v>0</v>
      </c>
      <c r="J92" s="19"/>
      <c r="K92" t="s">
        <v>308</v>
      </c>
    </row>
    <row r="93" spans="1:11" ht="18.75">
      <c r="A93" s="13">
        <v>76</v>
      </c>
      <c r="B93" s="6">
        <v>101630022</v>
      </c>
      <c r="C93" s="13">
        <v>1016</v>
      </c>
      <c r="D93" s="14" t="s">
        <v>47</v>
      </c>
      <c r="E93" s="13"/>
      <c r="F93" s="13">
        <v>1</v>
      </c>
      <c r="G93" s="19">
        <v>253.39</v>
      </c>
      <c r="H93" s="19">
        <v>253.39</v>
      </c>
      <c r="I93" s="19">
        <f t="shared" si="2"/>
        <v>0</v>
      </c>
      <c r="J93" s="19"/>
      <c r="K93" t="s">
        <v>308</v>
      </c>
    </row>
    <row r="94" spans="1:11" ht="18.75">
      <c r="A94" s="13">
        <v>77</v>
      </c>
      <c r="B94" s="6">
        <v>101630008</v>
      </c>
      <c r="C94" s="13">
        <v>1016</v>
      </c>
      <c r="D94" s="14" t="s">
        <v>51</v>
      </c>
      <c r="E94" s="13"/>
      <c r="F94" s="13">
        <v>1</v>
      </c>
      <c r="G94" s="19">
        <v>145.66</v>
      </c>
      <c r="H94" s="19">
        <v>145.66</v>
      </c>
      <c r="I94" s="19">
        <f t="shared" si="2"/>
        <v>0</v>
      </c>
      <c r="J94" s="19"/>
      <c r="K94" t="s">
        <v>308</v>
      </c>
    </row>
    <row r="95" spans="1:11" ht="18.75">
      <c r="A95" s="13">
        <v>78</v>
      </c>
      <c r="B95" s="6">
        <v>101630020</v>
      </c>
      <c r="C95" s="13">
        <v>1016</v>
      </c>
      <c r="D95" s="14" t="s">
        <v>52</v>
      </c>
      <c r="E95" s="13"/>
      <c r="F95" s="13">
        <v>1</v>
      </c>
      <c r="G95" s="19">
        <v>257.07</v>
      </c>
      <c r="H95" s="19">
        <v>257.07</v>
      </c>
      <c r="I95" s="19">
        <f t="shared" si="2"/>
        <v>0</v>
      </c>
      <c r="J95" s="19"/>
      <c r="K95" t="s">
        <v>308</v>
      </c>
    </row>
    <row r="96" spans="1:11" ht="18.75">
      <c r="A96" s="13">
        <v>79</v>
      </c>
      <c r="B96" s="6">
        <v>101630025</v>
      </c>
      <c r="C96" s="13">
        <v>1016</v>
      </c>
      <c r="D96" s="14" t="s">
        <v>53</v>
      </c>
      <c r="E96" s="13"/>
      <c r="F96" s="13">
        <v>1</v>
      </c>
      <c r="G96" s="19">
        <v>140.55</v>
      </c>
      <c r="H96" s="19">
        <v>140.55</v>
      </c>
      <c r="I96" s="19">
        <f t="shared" si="2"/>
        <v>0</v>
      </c>
      <c r="J96" s="19"/>
      <c r="K96" t="s">
        <v>308</v>
      </c>
    </row>
    <row r="97" spans="1:11" ht="18.75">
      <c r="A97" s="13">
        <v>80</v>
      </c>
      <c r="B97" s="6">
        <v>101630028</v>
      </c>
      <c r="C97" s="13">
        <v>1016</v>
      </c>
      <c r="D97" s="14" t="s">
        <v>49</v>
      </c>
      <c r="E97" s="13"/>
      <c r="F97" s="13">
        <v>1</v>
      </c>
      <c r="G97" s="19">
        <v>228.22</v>
      </c>
      <c r="H97" s="19">
        <v>228.22</v>
      </c>
      <c r="I97" s="19">
        <f t="shared" si="2"/>
        <v>0</v>
      </c>
      <c r="J97" s="19"/>
      <c r="K97" t="s">
        <v>308</v>
      </c>
    </row>
    <row r="98" spans="1:11" ht="18.75">
      <c r="A98" s="13">
        <v>81</v>
      </c>
      <c r="B98" s="6">
        <v>101630019</v>
      </c>
      <c r="C98" s="13">
        <v>1016</v>
      </c>
      <c r="D98" s="14" t="s">
        <v>54</v>
      </c>
      <c r="E98" s="13"/>
      <c r="F98" s="13">
        <v>1</v>
      </c>
      <c r="G98" s="19">
        <v>1820.94</v>
      </c>
      <c r="H98" s="19">
        <v>1820.94</v>
      </c>
      <c r="I98" s="19">
        <f t="shared" si="2"/>
        <v>0</v>
      </c>
      <c r="J98" s="19"/>
      <c r="K98" t="s">
        <v>308</v>
      </c>
    </row>
    <row r="99" spans="1:11" ht="18.75">
      <c r="A99" s="13">
        <v>82</v>
      </c>
      <c r="B99" s="6">
        <v>101630029</v>
      </c>
      <c r="C99" s="13">
        <v>1016</v>
      </c>
      <c r="D99" s="14" t="s">
        <v>50</v>
      </c>
      <c r="E99" s="13"/>
      <c r="F99" s="13">
        <v>1</v>
      </c>
      <c r="G99" s="19">
        <v>171.85</v>
      </c>
      <c r="H99" s="19">
        <v>171.85</v>
      </c>
      <c r="I99" s="19">
        <f t="shared" si="2"/>
        <v>0</v>
      </c>
      <c r="J99" s="19"/>
      <c r="K99" t="s">
        <v>308</v>
      </c>
    </row>
    <row r="100" spans="1:10" ht="18.75">
      <c r="A100" s="20" t="s">
        <v>46</v>
      </c>
      <c r="B100" s="17" t="s">
        <v>16</v>
      </c>
      <c r="C100" s="20">
        <v>1016</v>
      </c>
      <c r="D100" s="20" t="s">
        <v>46</v>
      </c>
      <c r="E100" s="20" t="s">
        <v>46</v>
      </c>
      <c r="F100" s="20">
        <f>SUM(F86:F99)</f>
        <v>14</v>
      </c>
      <c r="G100" s="21">
        <f>SUM(G86:G99)</f>
        <v>4253.09</v>
      </c>
      <c r="H100" s="21">
        <f>SUM(H86:H99)</f>
        <v>4253.09</v>
      </c>
      <c r="I100" s="21">
        <f t="shared" si="2"/>
        <v>0</v>
      </c>
      <c r="J100" s="21">
        <f>SUM(J86:J99)</f>
        <v>0</v>
      </c>
    </row>
    <row r="101" spans="1:10" ht="18.75" customHeight="1">
      <c r="A101" s="67" t="s">
        <v>348</v>
      </c>
      <c r="B101" s="68"/>
      <c r="C101" s="68"/>
      <c r="D101" s="68"/>
      <c r="E101" s="68"/>
      <c r="F101" s="68"/>
      <c r="G101" s="68"/>
      <c r="H101" s="68"/>
      <c r="I101" s="68"/>
      <c r="J101" s="69"/>
    </row>
    <row r="102" spans="1:11" ht="18.75">
      <c r="A102" s="13">
        <v>83</v>
      </c>
      <c r="B102" s="6">
        <v>101800001</v>
      </c>
      <c r="C102" s="13">
        <v>1018</v>
      </c>
      <c r="D102" s="14" t="s">
        <v>55</v>
      </c>
      <c r="E102" s="13"/>
      <c r="F102" s="13">
        <v>1</v>
      </c>
      <c r="G102" s="19">
        <v>4105</v>
      </c>
      <c r="H102" s="19">
        <v>4105</v>
      </c>
      <c r="I102" s="19">
        <f t="shared" si="2"/>
        <v>0</v>
      </c>
      <c r="J102" s="19"/>
      <c r="K102" t="s">
        <v>308</v>
      </c>
    </row>
    <row r="103" spans="1:10" ht="18.75">
      <c r="A103" s="20" t="s">
        <v>46</v>
      </c>
      <c r="B103" s="17" t="s">
        <v>16</v>
      </c>
      <c r="C103" s="20">
        <v>1018</v>
      </c>
      <c r="D103" s="20" t="s">
        <v>46</v>
      </c>
      <c r="E103" s="20" t="s">
        <v>46</v>
      </c>
      <c r="F103" s="20">
        <f>SUM(F102)</f>
        <v>1</v>
      </c>
      <c r="G103" s="21">
        <f>SUM(G102)</f>
        <v>4105</v>
      </c>
      <c r="H103" s="21">
        <f>SUM(H102)</f>
        <v>4105</v>
      </c>
      <c r="I103" s="21">
        <f t="shared" si="2"/>
        <v>0</v>
      </c>
      <c r="J103" s="21">
        <f>SUM(J102)</f>
        <v>0</v>
      </c>
    </row>
    <row r="104" spans="1:10" ht="18.75">
      <c r="A104" s="20" t="s">
        <v>46</v>
      </c>
      <c r="B104" s="17" t="s">
        <v>58</v>
      </c>
      <c r="C104" s="20" t="s">
        <v>46</v>
      </c>
      <c r="D104" s="20" t="s">
        <v>46</v>
      </c>
      <c r="E104" s="20" t="s">
        <v>46</v>
      </c>
      <c r="F104" s="20">
        <f>SUM(F13+F80+F84+F100+F103)</f>
        <v>83</v>
      </c>
      <c r="G104" s="21">
        <f>SUM(G13+G80+G84+G100+G103)</f>
        <v>846060.0899999999</v>
      </c>
      <c r="H104" s="21">
        <f>SUM(H13+H80+H84+H100+H103)</f>
        <v>381817.17</v>
      </c>
      <c r="I104" s="21">
        <f t="shared" si="2"/>
        <v>464242.91999999987</v>
      </c>
      <c r="J104" s="21">
        <f>SUM(J13+J80+J84+J100+J103)</f>
        <v>0</v>
      </c>
    </row>
    <row r="105" spans="1:10" ht="18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9.5">
      <c r="A106" s="5"/>
      <c r="B106" s="10" t="s">
        <v>59</v>
      </c>
      <c r="C106" s="5"/>
      <c r="D106" s="5"/>
      <c r="E106" s="5"/>
      <c r="F106" s="5"/>
      <c r="G106" s="5"/>
      <c r="H106" s="5"/>
      <c r="I106" s="5"/>
      <c r="J106" s="5"/>
    </row>
    <row r="107" spans="1:10" ht="18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75">
      <c r="A108" s="31" t="s">
        <v>0</v>
      </c>
      <c r="B108" s="31" t="s">
        <v>1</v>
      </c>
      <c r="C108" s="31" t="s">
        <v>2</v>
      </c>
      <c r="D108" s="31" t="s">
        <v>56</v>
      </c>
      <c r="E108" s="31" t="s">
        <v>3</v>
      </c>
      <c r="F108" s="31" t="s">
        <v>4</v>
      </c>
      <c r="G108" s="31" t="s">
        <v>5</v>
      </c>
      <c r="H108" s="31" t="s">
        <v>6</v>
      </c>
      <c r="I108" s="31" t="s">
        <v>7</v>
      </c>
      <c r="J108" s="31" t="s">
        <v>8</v>
      </c>
    </row>
    <row r="109" spans="1:10" ht="18.75" customHeight="1">
      <c r="A109" s="67" t="s">
        <v>349</v>
      </c>
      <c r="B109" s="68"/>
      <c r="C109" s="68"/>
      <c r="D109" s="68"/>
      <c r="E109" s="68"/>
      <c r="F109" s="68"/>
      <c r="G109" s="68"/>
      <c r="H109" s="68"/>
      <c r="I109" s="68"/>
      <c r="J109" s="69"/>
    </row>
    <row r="110" spans="1:11" ht="18.75">
      <c r="A110" s="12">
        <v>1</v>
      </c>
      <c r="B110" s="23" t="s">
        <v>60</v>
      </c>
      <c r="C110" s="13">
        <v>1113</v>
      </c>
      <c r="D110" s="12" t="s">
        <v>194</v>
      </c>
      <c r="E110" s="49">
        <v>43013</v>
      </c>
      <c r="F110" s="13">
        <v>1</v>
      </c>
      <c r="G110" s="19">
        <v>1020</v>
      </c>
      <c r="H110" s="19">
        <f>ROUND(G110*50%,2)</f>
        <v>510</v>
      </c>
      <c r="I110" s="19">
        <f>SUM(G110-H110)</f>
        <v>510</v>
      </c>
      <c r="J110" s="19"/>
      <c r="K110" t="s">
        <v>288</v>
      </c>
    </row>
    <row r="111" spans="1:11" ht="37.5">
      <c r="A111" s="12">
        <v>2</v>
      </c>
      <c r="B111" s="23" t="s">
        <v>61</v>
      </c>
      <c r="C111" s="13">
        <v>1113</v>
      </c>
      <c r="D111" s="12" t="s">
        <v>195</v>
      </c>
      <c r="E111" s="49">
        <v>43025</v>
      </c>
      <c r="F111" s="13">
        <v>4</v>
      </c>
      <c r="G111" s="19">
        <v>2150</v>
      </c>
      <c r="H111" s="19">
        <f aca="true" t="shared" si="3" ref="H111:H174">ROUND(G111*50%,2)</f>
        <v>1075</v>
      </c>
      <c r="I111" s="19">
        <f aca="true" t="shared" si="4" ref="I111:I174">SUM(G111-H111)</f>
        <v>1075</v>
      </c>
      <c r="J111" s="19"/>
      <c r="K111" t="s">
        <v>288</v>
      </c>
    </row>
    <row r="112" spans="1:11" ht="18.75">
      <c r="A112" s="12">
        <v>3</v>
      </c>
      <c r="B112" s="23" t="s">
        <v>62</v>
      </c>
      <c r="C112" s="13">
        <v>1113</v>
      </c>
      <c r="D112" s="12" t="s">
        <v>196</v>
      </c>
      <c r="E112" s="49">
        <v>43825</v>
      </c>
      <c r="F112" s="13">
        <v>1</v>
      </c>
      <c r="G112" s="19">
        <v>2206.25</v>
      </c>
      <c r="H112" s="50">
        <v>1103.12</v>
      </c>
      <c r="I112" s="19">
        <f t="shared" si="4"/>
        <v>1103.13</v>
      </c>
      <c r="J112" s="19"/>
      <c r="K112" t="s">
        <v>336</v>
      </c>
    </row>
    <row r="113" spans="1:11" ht="56.25">
      <c r="A113" s="12">
        <v>4</v>
      </c>
      <c r="B113" s="23">
        <v>11131185</v>
      </c>
      <c r="C113" s="13">
        <v>1113</v>
      </c>
      <c r="D113" s="12" t="s">
        <v>197</v>
      </c>
      <c r="E113" s="49">
        <v>43011</v>
      </c>
      <c r="F113" s="13">
        <v>1</v>
      </c>
      <c r="G113" s="19">
        <v>1132.56</v>
      </c>
      <c r="H113" s="19">
        <f t="shared" si="3"/>
        <v>566.28</v>
      </c>
      <c r="I113" s="19">
        <f t="shared" si="4"/>
        <v>566.28</v>
      </c>
      <c r="J113" s="19"/>
      <c r="K113" t="s">
        <v>288</v>
      </c>
    </row>
    <row r="114" spans="1:11" ht="18.75">
      <c r="A114" s="12">
        <v>5</v>
      </c>
      <c r="B114" s="23">
        <v>11131175</v>
      </c>
      <c r="C114" s="13">
        <v>1113</v>
      </c>
      <c r="D114" s="12" t="s">
        <v>198</v>
      </c>
      <c r="E114" s="49">
        <v>43007</v>
      </c>
      <c r="F114" s="13">
        <v>1</v>
      </c>
      <c r="G114" s="19">
        <v>800</v>
      </c>
      <c r="H114" s="19">
        <f t="shared" si="3"/>
        <v>400</v>
      </c>
      <c r="I114" s="19">
        <f t="shared" si="4"/>
        <v>400</v>
      </c>
      <c r="J114" s="19"/>
      <c r="K114" t="s">
        <v>288</v>
      </c>
    </row>
    <row r="115" spans="1:11" ht="18.75">
      <c r="A115" s="12">
        <v>6</v>
      </c>
      <c r="B115" s="23">
        <v>11131183</v>
      </c>
      <c r="C115" s="13">
        <v>1113</v>
      </c>
      <c r="D115" s="12" t="s">
        <v>199</v>
      </c>
      <c r="E115" s="49">
        <v>43007</v>
      </c>
      <c r="F115" s="13">
        <v>1</v>
      </c>
      <c r="G115" s="19">
        <v>800</v>
      </c>
      <c r="H115" s="19">
        <f t="shared" si="3"/>
        <v>400</v>
      </c>
      <c r="I115" s="19">
        <f t="shared" si="4"/>
        <v>400</v>
      </c>
      <c r="J115" s="19"/>
      <c r="K115" t="s">
        <v>288</v>
      </c>
    </row>
    <row r="116" spans="1:11" ht="18.75">
      <c r="A116" s="12">
        <v>7</v>
      </c>
      <c r="B116" s="23">
        <v>11131172</v>
      </c>
      <c r="C116" s="13">
        <v>1113</v>
      </c>
      <c r="D116" s="12" t="s">
        <v>200</v>
      </c>
      <c r="E116" s="49">
        <v>43007</v>
      </c>
      <c r="F116" s="13">
        <v>1</v>
      </c>
      <c r="G116" s="19">
        <v>300</v>
      </c>
      <c r="H116" s="19">
        <f t="shared" si="3"/>
        <v>150</v>
      </c>
      <c r="I116" s="19">
        <f t="shared" si="4"/>
        <v>150</v>
      </c>
      <c r="J116" s="19"/>
      <c r="K116" t="s">
        <v>288</v>
      </c>
    </row>
    <row r="117" spans="1:11" ht="37.5">
      <c r="A117" s="12">
        <v>8</v>
      </c>
      <c r="B117" s="23" t="s">
        <v>63</v>
      </c>
      <c r="C117" s="13">
        <v>1113</v>
      </c>
      <c r="D117" s="12" t="s">
        <v>200</v>
      </c>
      <c r="E117" s="49">
        <v>43007</v>
      </c>
      <c r="F117" s="13">
        <v>2</v>
      </c>
      <c r="G117" s="19">
        <v>600</v>
      </c>
      <c r="H117" s="19">
        <f t="shared" si="3"/>
        <v>300</v>
      </c>
      <c r="I117" s="19">
        <f t="shared" si="4"/>
        <v>300</v>
      </c>
      <c r="J117" s="19"/>
      <c r="K117" t="s">
        <v>288</v>
      </c>
    </row>
    <row r="118" spans="1:11" ht="37.5">
      <c r="A118" s="12">
        <v>9</v>
      </c>
      <c r="B118" s="23" t="s">
        <v>64</v>
      </c>
      <c r="C118" s="13">
        <v>1113</v>
      </c>
      <c r="D118" s="12" t="s">
        <v>200</v>
      </c>
      <c r="E118" s="49">
        <v>43007</v>
      </c>
      <c r="F118" s="13">
        <v>3</v>
      </c>
      <c r="G118" s="19">
        <v>900</v>
      </c>
      <c r="H118" s="19">
        <f t="shared" si="3"/>
        <v>450</v>
      </c>
      <c r="I118" s="19">
        <f t="shared" si="4"/>
        <v>450</v>
      </c>
      <c r="J118" s="19"/>
      <c r="K118" t="s">
        <v>288</v>
      </c>
    </row>
    <row r="119" spans="1:11" ht="37.5">
      <c r="A119" s="12">
        <v>10</v>
      </c>
      <c r="B119" s="23" t="s">
        <v>65</v>
      </c>
      <c r="C119" s="13">
        <v>1113</v>
      </c>
      <c r="D119" s="12" t="s">
        <v>200</v>
      </c>
      <c r="E119" s="49">
        <v>43025</v>
      </c>
      <c r="F119" s="13">
        <v>2</v>
      </c>
      <c r="G119" s="19">
        <v>600</v>
      </c>
      <c r="H119" s="19">
        <f t="shared" si="3"/>
        <v>300</v>
      </c>
      <c r="I119" s="19">
        <f t="shared" si="4"/>
        <v>300</v>
      </c>
      <c r="J119" s="19"/>
      <c r="K119" t="s">
        <v>288</v>
      </c>
    </row>
    <row r="120" spans="1:11" ht="18.75">
      <c r="A120" s="12">
        <v>11</v>
      </c>
      <c r="B120" s="23" t="s">
        <v>66</v>
      </c>
      <c r="C120" s="13">
        <v>1113</v>
      </c>
      <c r="D120" s="12" t="s">
        <v>201</v>
      </c>
      <c r="E120" s="49">
        <v>42909</v>
      </c>
      <c r="F120" s="13">
        <v>1</v>
      </c>
      <c r="G120" s="19">
        <v>445</v>
      </c>
      <c r="H120" s="19">
        <f t="shared" si="3"/>
        <v>222.5</v>
      </c>
      <c r="I120" s="19">
        <f t="shared" si="4"/>
        <v>222.5</v>
      </c>
      <c r="J120" s="19"/>
      <c r="K120" t="s">
        <v>288</v>
      </c>
    </row>
    <row r="121" spans="1:11" ht="37.5">
      <c r="A121" s="12">
        <v>12</v>
      </c>
      <c r="B121" s="23" t="s">
        <v>67</v>
      </c>
      <c r="C121" s="13">
        <v>1113</v>
      </c>
      <c r="D121" s="12" t="s">
        <v>202</v>
      </c>
      <c r="E121" s="49">
        <v>43007</v>
      </c>
      <c r="F121" s="13">
        <v>2</v>
      </c>
      <c r="G121" s="19">
        <v>1800</v>
      </c>
      <c r="H121" s="19">
        <f t="shared" si="3"/>
        <v>900</v>
      </c>
      <c r="I121" s="19">
        <f t="shared" si="4"/>
        <v>900</v>
      </c>
      <c r="J121" s="19"/>
      <c r="K121" t="s">
        <v>288</v>
      </c>
    </row>
    <row r="122" spans="1:11" ht="18.75">
      <c r="A122" s="12">
        <v>13</v>
      </c>
      <c r="B122" s="23">
        <v>11131178</v>
      </c>
      <c r="C122" s="13">
        <v>1113</v>
      </c>
      <c r="D122" s="12" t="s">
        <v>203</v>
      </c>
      <c r="E122" s="49">
        <v>43007</v>
      </c>
      <c r="F122" s="13">
        <v>1</v>
      </c>
      <c r="G122" s="19">
        <v>1100</v>
      </c>
      <c r="H122" s="19">
        <f t="shared" si="3"/>
        <v>550</v>
      </c>
      <c r="I122" s="19">
        <f t="shared" si="4"/>
        <v>550</v>
      </c>
      <c r="J122" s="19"/>
      <c r="K122" t="s">
        <v>288</v>
      </c>
    </row>
    <row r="123" spans="1:11" ht="18.75">
      <c r="A123" s="12">
        <v>14</v>
      </c>
      <c r="B123" s="23">
        <v>11131179</v>
      </c>
      <c r="C123" s="13">
        <v>1113</v>
      </c>
      <c r="D123" s="12" t="s">
        <v>204</v>
      </c>
      <c r="E123" s="49">
        <v>43007</v>
      </c>
      <c r="F123" s="13">
        <v>1</v>
      </c>
      <c r="G123" s="19">
        <v>1200</v>
      </c>
      <c r="H123" s="19">
        <f t="shared" si="3"/>
        <v>600</v>
      </c>
      <c r="I123" s="19">
        <f t="shared" si="4"/>
        <v>600</v>
      </c>
      <c r="J123" s="19"/>
      <c r="K123" t="s">
        <v>288</v>
      </c>
    </row>
    <row r="124" spans="1:10" ht="18.75">
      <c r="A124" s="12">
        <v>15</v>
      </c>
      <c r="B124" s="23" t="s">
        <v>311</v>
      </c>
      <c r="C124" s="13">
        <v>1113</v>
      </c>
      <c r="D124" s="12" t="s">
        <v>328</v>
      </c>
      <c r="E124" s="13"/>
      <c r="F124" s="13">
        <v>1</v>
      </c>
      <c r="G124" s="19">
        <v>95</v>
      </c>
      <c r="H124" s="19">
        <f t="shared" si="3"/>
        <v>47.5</v>
      </c>
      <c r="I124" s="19">
        <f t="shared" si="4"/>
        <v>47.5</v>
      </c>
      <c r="J124" s="19"/>
    </row>
    <row r="125" spans="1:11" ht="37.5">
      <c r="A125" s="12">
        <v>16</v>
      </c>
      <c r="B125" s="23" t="s">
        <v>312</v>
      </c>
      <c r="C125" s="13">
        <v>1113</v>
      </c>
      <c r="D125" s="24" t="s">
        <v>205</v>
      </c>
      <c r="E125" s="49">
        <v>42496</v>
      </c>
      <c r="F125" s="13">
        <v>1</v>
      </c>
      <c r="G125" s="19">
        <v>288</v>
      </c>
      <c r="H125" s="19">
        <f t="shared" si="3"/>
        <v>144</v>
      </c>
      <c r="I125" s="19">
        <f t="shared" si="4"/>
        <v>144</v>
      </c>
      <c r="J125" s="19"/>
      <c r="K125" t="s">
        <v>288</v>
      </c>
    </row>
    <row r="126" spans="1:11" ht="18.75">
      <c r="A126" s="12">
        <v>17</v>
      </c>
      <c r="B126" s="23" t="s">
        <v>313</v>
      </c>
      <c r="C126" s="13">
        <v>1113</v>
      </c>
      <c r="D126" s="12" t="s">
        <v>329</v>
      </c>
      <c r="E126" s="49">
        <v>42661</v>
      </c>
      <c r="F126" s="13">
        <v>1</v>
      </c>
      <c r="G126" s="19">
        <v>6000</v>
      </c>
      <c r="H126" s="19">
        <f t="shared" si="3"/>
        <v>3000</v>
      </c>
      <c r="I126" s="19">
        <f t="shared" si="4"/>
        <v>3000</v>
      </c>
      <c r="J126" s="19"/>
      <c r="K126" t="s">
        <v>288</v>
      </c>
    </row>
    <row r="127" spans="1:11" ht="18.75">
      <c r="A127" s="12">
        <v>18</v>
      </c>
      <c r="B127" s="23" t="s">
        <v>314</v>
      </c>
      <c r="C127" s="13">
        <v>1113</v>
      </c>
      <c r="D127" s="12" t="s">
        <v>206</v>
      </c>
      <c r="E127" s="13"/>
      <c r="F127" s="13">
        <v>1</v>
      </c>
      <c r="G127" s="19">
        <v>41</v>
      </c>
      <c r="H127" s="19">
        <f t="shared" si="3"/>
        <v>20.5</v>
      </c>
      <c r="I127" s="19">
        <f t="shared" si="4"/>
        <v>20.5</v>
      </c>
      <c r="J127" s="19"/>
      <c r="K127" t="s">
        <v>336</v>
      </c>
    </row>
    <row r="128" spans="1:11" ht="18.75">
      <c r="A128" s="12">
        <v>19</v>
      </c>
      <c r="B128" s="23" t="s">
        <v>315</v>
      </c>
      <c r="C128" s="13">
        <v>1113</v>
      </c>
      <c r="D128" s="12" t="s">
        <v>207</v>
      </c>
      <c r="E128" s="13"/>
      <c r="F128" s="13">
        <v>1</v>
      </c>
      <c r="G128" s="19">
        <v>12</v>
      </c>
      <c r="H128" s="19">
        <f t="shared" si="3"/>
        <v>6</v>
      </c>
      <c r="I128" s="19">
        <f t="shared" si="4"/>
        <v>6</v>
      </c>
      <c r="J128" s="19"/>
      <c r="K128" t="s">
        <v>336</v>
      </c>
    </row>
    <row r="129" spans="1:11" ht="37.5">
      <c r="A129" s="12">
        <v>20</v>
      </c>
      <c r="B129" s="23" t="s">
        <v>316</v>
      </c>
      <c r="C129" s="13">
        <v>1113</v>
      </c>
      <c r="D129" s="12" t="s">
        <v>209</v>
      </c>
      <c r="E129" s="49">
        <v>42321</v>
      </c>
      <c r="F129" s="13">
        <v>4</v>
      </c>
      <c r="G129" s="19">
        <v>1200</v>
      </c>
      <c r="H129" s="19">
        <f t="shared" si="3"/>
        <v>600</v>
      </c>
      <c r="I129" s="19">
        <f t="shared" si="4"/>
        <v>600</v>
      </c>
      <c r="J129" s="19"/>
      <c r="K129" t="s">
        <v>288</v>
      </c>
    </row>
    <row r="130" spans="1:11" ht="18.75">
      <c r="A130" s="12">
        <v>21</v>
      </c>
      <c r="B130" s="23" t="s">
        <v>68</v>
      </c>
      <c r="C130" s="13">
        <v>1113</v>
      </c>
      <c r="D130" s="12" t="s">
        <v>210</v>
      </c>
      <c r="E130" s="49">
        <v>43825</v>
      </c>
      <c r="F130" s="13">
        <v>1</v>
      </c>
      <c r="G130" s="19">
        <v>2206.25</v>
      </c>
      <c r="H130" s="50">
        <v>1103.12</v>
      </c>
      <c r="I130" s="19">
        <f t="shared" si="4"/>
        <v>1103.13</v>
      </c>
      <c r="J130" s="19"/>
      <c r="K130" t="s">
        <v>336</v>
      </c>
    </row>
    <row r="131" spans="1:11" ht="18.75">
      <c r="A131" s="12">
        <v>22</v>
      </c>
      <c r="B131" s="23" t="s">
        <v>69</v>
      </c>
      <c r="C131" s="13">
        <v>1113</v>
      </c>
      <c r="D131" s="12" t="s">
        <v>206</v>
      </c>
      <c r="E131" s="13"/>
      <c r="F131" s="13">
        <v>1</v>
      </c>
      <c r="G131" s="19">
        <v>41</v>
      </c>
      <c r="H131" s="19">
        <f t="shared" si="3"/>
        <v>20.5</v>
      </c>
      <c r="I131" s="19">
        <f t="shared" si="4"/>
        <v>20.5</v>
      </c>
      <c r="J131" s="19"/>
      <c r="K131" t="s">
        <v>336</v>
      </c>
    </row>
    <row r="132" spans="1:11" ht="18.75">
      <c r="A132" s="12">
        <v>23</v>
      </c>
      <c r="B132" s="23" t="s">
        <v>70</v>
      </c>
      <c r="C132" s="13">
        <v>1113</v>
      </c>
      <c r="D132" s="12" t="s">
        <v>211</v>
      </c>
      <c r="E132" s="13"/>
      <c r="F132" s="13">
        <v>1</v>
      </c>
      <c r="G132" s="19">
        <v>80</v>
      </c>
      <c r="H132" s="19">
        <f t="shared" si="3"/>
        <v>40</v>
      </c>
      <c r="I132" s="19">
        <f t="shared" si="4"/>
        <v>40</v>
      </c>
      <c r="J132" s="19"/>
      <c r="K132" t="s">
        <v>336</v>
      </c>
    </row>
    <row r="133" spans="1:11" ht="21.75" customHeight="1">
      <c r="A133" s="12">
        <v>24</v>
      </c>
      <c r="B133" s="23" t="s">
        <v>317</v>
      </c>
      <c r="C133" s="13">
        <v>1113</v>
      </c>
      <c r="D133" s="12" t="s">
        <v>330</v>
      </c>
      <c r="E133" s="13"/>
      <c r="F133" s="13">
        <v>2</v>
      </c>
      <c r="G133" s="19">
        <v>228</v>
      </c>
      <c r="H133" s="19">
        <f t="shared" si="3"/>
        <v>114</v>
      </c>
      <c r="I133" s="19">
        <f t="shared" si="4"/>
        <v>114</v>
      </c>
      <c r="J133" s="19"/>
      <c r="K133" t="s">
        <v>336</v>
      </c>
    </row>
    <row r="134" spans="1:11" ht="18.75">
      <c r="A134" s="12">
        <v>25</v>
      </c>
      <c r="B134" s="23" t="s">
        <v>318</v>
      </c>
      <c r="C134" s="13">
        <v>1113</v>
      </c>
      <c r="D134" s="12" t="s">
        <v>212</v>
      </c>
      <c r="E134" s="13"/>
      <c r="F134" s="13">
        <v>1</v>
      </c>
      <c r="G134" s="19">
        <v>55</v>
      </c>
      <c r="H134" s="19">
        <f t="shared" si="3"/>
        <v>27.5</v>
      </c>
      <c r="I134" s="19">
        <f t="shared" si="4"/>
        <v>27.5</v>
      </c>
      <c r="J134" s="19"/>
      <c r="K134" t="s">
        <v>336</v>
      </c>
    </row>
    <row r="135" spans="1:11" ht="18.75">
      <c r="A135" s="12">
        <v>26</v>
      </c>
      <c r="B135" s="23" t="s">
        <v>319</v>
      </c>
      <c r="C135" s="13">
        <v>1113</v>
      </c>
      <c r="D135" s="12" t="s">
        <v>331</v>
      </c>
      <c r="E135" s="13"/>
      <c r="F135" s="13">
        <v>1</v>
      </c>
      <c r="G135" s="19">
        <v>55</v>
      </c>
      <c r="H135" s="19">
        <f t="shared" si="3"/>
        <v>27.5</v>
      </c>
      <c r="I135" s="19">
        <f t="shared" si="4"/>
        <v>27.5</v>
      </c>
      <c r="J135" s="19"/>
      <c r="K135" t="s">
        <v>336</v>
      </c>
    </row>
    <row r="136" spans="1:11" ht="18.75">
      <c r="A136" s="12">
        <v>27</v>
      </c>
      <c r="B136" s="23" t="s">
        <v>320</v>
      </c>
      <c r="C136" s="13">
        <v>1113</v>
      </c>
      <c r="D136" s="12" t="s">
        <v>210</v>
      </c>
      <c r="E136" s="49">
        <v>43825</v>
      </c>
      <c r="F136" s="13">
        <v>1</v>
      </c>
      <c r="G136" s="19">
        <v>2206.25</v>
      </c>
      <c r="H136" s="19">
        <f t="shared" si="3"/>
        <v>1103.13</v>
      </c>
      <c r="I136" s="19">
        <f t="shared" si="4"/>
        <v>1103.12</v>
      </c>
      <c r="J136" s="19"/>
      <c r="K136" t="s">
        <v>336</v>
      </c>
    </row>
    <row r="137" spans="1:11" ht="18.75">
      <c r="A137" s="12">
        <v>28</v>
      </c>
      <c r="B137" s="23" t="s">
        <v>321</v>
      </c>
      <c r="C137" s="13">
        <v>1113</v>
      </c>
      <c r="D137" s="12" t="s">
        <v>332</v>
      </c>
      <c r="E137" s="13"/>
      <c r="F137" s="13">
        <v>1</v>
      </c>
      <c r="G137" s="19">
        <v>960</v>
      </c>
      <c r="H137" s="19">
        <f t="shared" si="3"/>
        <v>480</v>
      </c>
      <c r="I137" s="19">
        <f t="shared" si="4"/>
        <v>480</v>
      </c>
      <c r="J137" s="19"/>
      <c r="K137" t="s">
        <v>336</v>
      </c>
    </row>
    <row r="138" spans="1:11" ht="18.75">
      <c r="A138" s="12">
        <v>29</v>
      </c>
      <c r="B138" s="23" t="s">
        <v>322</v>
      </c>
      <c r="C138" s="13">
        <v>1113</v>
      </c>
      <c r="D138" s="12" t="s">
        <v>333</v>
      </c>
      <c r="E138" s="13"/>
      <c r="F138" s="13">
        <v>1</v>
      </c>
      <c r="G138" s="19">
        <v>60</v>
      </c>
      <c r="H138" s="19">
        <f t="shared" si="3"/>
        <v>30</v>
      </c>
      <c r="I138" s="19">
        <f t="shared" si="4"/>
        <v>30</v>
      </c>
      <c r="J138" s="19"/>
      <c r="K138" t="s">
        <v>336</v>
      </c>
    </row>
    <row r="139" spans="1:11" ht="18.75">
      <c r="A139" s="12">
        <v>30</v>
      </c>
      <c r="B139" s="25" t="s">
        <v>323</v>
      </c>
      <c r="C139" s="13">
        <v>1113</v>
      </c>
      <c r="D139" s="12" t="s">
        <v>334</v>
      </c>
      <c r="E139" s="13"/>
      <c r="F139" s="13">
        <v>1</v>
      </c>
      <c r="G139" s="19">
        <v>75</v>
      </c>
      <c r="H139" s="19">
        <f t="shared" si="3"/>
        <v>37.5</v>
      </c>
      <c r="I139" s="19">
        <f t="shared" si="4"/>
        <v>37.5</v>
      </c>
      <c r="J139" s="19"/>
      <c r="K139" t="s">
        <v>336</v>
      </c>
    </row>
    <row r="140" spans="1:11" ht="18.75">
      <c r="A140" s="12">
        <v>31</v>
      </c>
      <c r="B140" s="23" t="s">
        <v>324</v>
      </c>
      <c r="C140" s="13">
        <v>1113</v>
      </c>
      <c r="D140" s="12" t="s">
        <v>48</v>
      </c>
      <c r="E140" s="13"/>
      <c r="F140" s="13">
        <v>1</v>
      </c>
      <c r="G140" s="19">
        <v>75</v>
      </c>
      <c r="H140" s="19">
        <f t="shared" si="3"/>
        <v>37.5</v>
      </c>
      <c r="I140" s="19">
        <f t="shared" si="4"/>
        <v>37.5</v>
      </c>
      <c r="J140" s="19"/>
      <c r="K140" t="s">
        <v>336</v>
      </c>
    </row>
    <row r="141" spans="1:11" ht="18.75">
      <c r="A141" s="12">
        <v>32</v>
      </c>
      <c r="B141" s="23" t="s">
        <v>325</v>
      </c>
      <c r="C141" s="13">
        <v>1113</v>
      </c>
      <c r="D141" s="12" t="s">
        <v>48</v>
      </c>
      <c r="E141" s="13"/>
      <c r="F141" s="13">
        <v>1</v>
      </c>
      <c r="G141" s="19">
        <v>75</v>
      </c>
      <c r="H141" s="19">
        <f t="shared" si="3"/>
        <v>37.5</v>
      </c>
      <c r="I141" s="19">
        <f t="shared" si="4"/>
        <v>37.5</v>
      </c>
      <c r="J141" s="19"/>
      <c r="K141" t="s">
        <v>336</v>
      </c>
    </row>
    <row r="142" spans="1:11" ht="18.75">
      <c r="A142" s="12">
        <v>33</v>
      </c>
      <c r="B142" s="23" t="s">
        <v>326</v>
      </c>
      <c r="C142" s="13">
        <v>1113</v>
      </c>
      <c r="D142" s="12" t="s">
        <v>206</v>
      </c>
      <c r="E142" s="13"/>
      <c r="F142" s="13">
        <v>1</v>
      </c>
      <c r="G142" s="19">
        <v>41</v>
      </c>
      <c r="H142" s="19">
        <f t="shared" si="3"/>
        <v>20.5</v>
      </c>
      <c r="I142" s="19">
        <f t="shared" si="4"/>
        <v>20.5</v>
      </c>
      <c r="J142" s="19"/>
      <c r="K142" t="s">
        <v>336</v>
      </c>
    </row>
    <row r="143" spans="1:11" ht="18.75">
      <c r="A143" s="12">
        <v>34</v>
      </c>
      <c r="B143" s="23" t="s">
        <v>327</v>
      </c>
      <c r="C143" s="13">
        <v>1113</v>
      </c>
      <c r="D143" s="12" t="s">
        <v>206</v>
      </c>
      <c r="E143" s="13"/>
      <c r="F143" s="13">
        <v>1</v>
      </c>
      <c r="G143" s="19">
        <v>41</v>
      </c>
      <c r="H143" s="19">
        <f t="shared" si="3"/>
        <v>20.5</v>
      </c>
      <c r="I143" s="19">
        <f t="shared" si="4"/>
        <v>20.5</v>
      </c>
      <c r="J143" s="19"/>
      <c r="K143" t="s">
        <v>336</v>
      </c>
    </row>
    <row r="144" spans="1:11" ht="18.75">
      <c r="A144" s="12">
        <v>35</v>
      </c>
      <c r="B144" s="23" t="s">
        <v>71</v>
      </c>
      <c r="C144" s="13">
        <v>1113</v>
      </c>
      <c r="D144" s="12" t="s">
        <v>194</v>
      </c>
      <c r="E144" s="49">
        <v>43013</v>
      </c>
      <c r="F144" s="13">
        <v>1</v>
      </c>
      <c r="G144" s="19">
        <v>1020</v>
      </c>
      <c r="H144" s="19">
        <f t="shared" si="3"/>
        <v>510</v>
      </c>
      <c r="I144" s="19">
        <f t="shared" si="4"/>
        <v>510</v>
      </c>
      <c r="J144" s="19"/>
      <c r="K144" t="s">
        <v>288</v>
      </c>
    </row>
    <row r="145" spans="1:11" ht="18.75">
      <c r="A145" s="12">
        <v>36</v>
      </c>
      <c r="B145" s="23" t="s">
        <v>72</v>
      </c>
      <c r="C145" s="13">
        <v>1113</v>
      </c>
      <c r="D145" s="12" t="s">
        <v>206</v>
      </c>
      <c r="E145" s="13"/>
      <c r="F145" s="13">
        <v>1</v>
      </c>
      <c r="G145" s="19">
        <v>41</v>
      </c>
      <c r="H145" s="19">
        <f t="shared" si="3"/>
        <v>20.5</v>
      </c>
      <c r="I145" s="19">
        <f t="shared" si="4"/>
        <v>20.5</v>
      </c>
      <c r="J145" s="19"/>
      <c r="K145" t="s">
        <v>336</v>
      </c>
    </row>
    <row r="146" spans="1:11" ht="18.75">
      <c r="A146" s="12">
        <v>37</v>
      </c>
      <c r="B146" s="23" t="s">
        <v>73</v>
      </c>
      <c r="C146" s="13">
        <v>1113</v>
      </c>
      <c r="D146" s="12" t="s">
        <v>211</v>
      </c>
      <c r="E146" s="13"/>
      <c r="F146" s="13">
        <v>1</v>
      </c>
      <c r="G146" s="19">
        <v>97</v>
      </c>
      <c r="H146" s="19">
        <f t="shared" si="3"/>
        <v>48.5</v>
      </c>
      <c r="I146" s="19">
        <f t="shared" si="4"/>
        <v>48.5</v>
      </c>
      <c r="J146" s="19"/>
      <c r="K146" t="s">
        <v>336</v>
      </c>
    </row>
    <row r="147" spans="1:11" ht="18.75">
      <c r="A147" s="12">
        <v>38</v>
      </c>
      <c r="B147" s="23" t="s">
        <v>74</v>
      </c>
      <c r="C147" s="13">
        <v>1113</v>
      </c>
      <c r="D147" s="12" t="s">
        <v>213</v>
      </c>
      <c r="E147" s="13"/>
      <c r="F147" s="13">
        <v>1</v>
      </c>
      <c r="G147" s="19">
        <v>130</v>
      </c>
      <c r="H147" s="19">
        <f t="shared" si="3"/>
        <v>65</v>
      </c>
      <c r="I147" s="19">
        <f t="shared" si="4"/>
        <v>65</v>
      </c>
      <c r="J147" s="19"/>
      <c r="K147" t="s">
        <v>336</v>
      </c>
    </row>
    <row r="148" spans="1:11" ht="18.75">
      <c r="A148" s="12">
        <v>39</v>
      </c>
      <c r="B148" s="23" t="s">
        <v>75</v>
      </c>
      <c r="C148" s="13">
        <v>1113</v>
      </c>
      <c r="D148" s="12" t="s">
        <v>206</v>
      </c>
      <c r="E148" s="13"/>
      <c r="F148" s="13">
        <v>1</v>
      </c>
      <c r="G148" s="19">
        <v>41</v>
      </c>
      <c r="H148" s="19">
        <f t="shared" si="3"/>
        <v>20.5</v>
      </c>
      <c r="I148" s="19">
        <f t="shared" si="4"/>
        <v>20.5</v>
      </c>
      <c r="J148" s="19"/>
      <c r="K148" t="s">
        <v>336</v>
      </c>
    </row>
    <row r="149" spans="1:11" ht="18.75">
      <c r="A149" s="12">
        <v>40</v>
      </c>
      <c r="B149" s="23" t="s">
        <v>76</v>
      </c>
      <c r="C149" s="13">
        <v>1113</v>
      </c>
      <c r="D149" s="12" t="s">
        <v>208</v>
      </c>
      <c r="E149" s="13"/>
      <c r="F149" s="13">
        <v>1</v>
      </c>
      <c r="G149" s="19">
        <v>85</v>
      </c>
      <c r="H149" s="19">
        <f t="shared" si="3"/>
        <v>42.5</v>
      </c>
      <c r="I149" s="19">
        <f t="shared" si="4"/>
        <v>42.5</v>
      </c>
      <c r="J149" s="19"/>
      <c r="K149" t="s">
        <v>336</v>
      </c>
    </row>
    <row r="150" spans="1:11" ht="18.75">
      <c r="A150" s="12">
        <v>41</v>
      </c>
      <c r="B150" s="25" t="s">
        <v>77</v>
      </c>
      <c r="C150" s="13">
        <v>1113</v>
      </c>
      <c r="D150" s="12" t="s">
        <v>208</v>
      </c>
      <c r="E150" s="13"/>
      <c r="F150" s="13">
        <v>1</v>
      </c>
      <c r="G150" s="19">
        <v>85</v>
      </c>
      <c r="H150" s="19">
        <f t="shared" si="3"/>
        <v>42.5</v>
      </c>
      <c r="I150" s="19">
        <f t="shared" si="4"/>
        <v>42.5</v>
      </c>
      <c r="J150" s="19"/>
      <c r="K150" t="s">
        <v>336</v>
      </c>
    </row>
    <row r="151" spans="1:11" ht="18.75">
      <c r="A151" s="12">
        <v>42</v>
      </c>
      <c r="B151" s="25" t="s">
        <v>78</v>
      </c>
      <c r="C151" s="13">
        <v>1113</v>
      </c>
      <c r="D151" s="12" t="s">
        <v>208</v>
      </c>
      <c r="E151" s="13"/>
      <c r="F151" s="13">
        <v>1</v>
      </c>
      <c r="G151" s="19">
        <v>120</v>
      </c>
      <c r="H151" s="19">
        <f t="shared" si="3"/>
        <v>60</v>
      </c>
      <c r="I151" s="19">
        <f t="shared" si="4"/>
        <v>60</v>
      </c>
      <c r="J151" s="19"/>
      <c r="K151" t="s">
        <v>336</v>
      </c>
    </row>
    <row r="152" spans="1:11" ht="18.75">
      <c r="A152" s="12">
        <v>43</v>
      </c>
      <c r="B152" s="23" t="s">
        <v>79</v>
      </c>
      <c r="C152" s="13">
        <v>1113</v>
      </c>
      <c r="D152" s="12" t="s">
        <v>214</v>
      </c>
      <c r="E152" s="13"/>
      <c r="F152" s="13">
        <v>1</v>
      </c>
      <c r="G152" s="19">
        <v>98</v>
      </c>
      <c r="H152" s="19">
        <f t="shared" si="3"/>
        <v>49</v>
      </c>
      <c r="I152" s="19">
        <f t="shared" si="4"/>
        <v>49</v>
      </c>
      <c r="J152" s="19"/>
      <c r="K152" t="s">
        <v>336</v>
      </c>
    </row>
    <row r="153" spans="1:11" ht="18.75">
      <c r="A153" s="12">
        <v>44</v>
      </c>
      <c r="B153" s="23" t="s">
        <v>80</v>
      </c>
      <c r="C153" s="13">
        <v>1113</v>
      </c>
      <c r="D153" s="12" t="s">
        <v>215</v>
      </c>
      <c r="E153" s="13"/>
      <c r="F153" s="13">
        <v>1</v>
      </c>
      <c r="G153" s="19">
        <v>270</v>
      </c>
      <c r="H153" s="19">
        <f t="shared" si="3"/>
        <v>135</v>
      </c>
      <c r="I153" s="19">
        <f t="shared" si="4"/>
        <v>135</v>
      </c>
      <c r="J153" s="19"/>
      <c r="K153" t="s">
        <v>336</v>
      </c>
    </row>
    <row r="154" spans="1:11" ht="18.75">
      <c r="A154" s="12">
        <v>45</v>
      </c>
      <c r="B154" s="23" t="s">
        <v>81</v>
      </c>
      <c r="C154" s="13">
        <v>1113</v>
      </c>
      <c r="D154" s="12" t="s">
        <v>216</v>
      </c>
      <c r="E154" s="13" t="s">
        <v>335</v>
      </c>
      <c r="F154" s="13">
        <v>2</v>
      </c>
      <c r="G154" s="19">
        <v>83</v>
      </c>
      <c r="H154" s="19">
        <f t="shared" si="3"/>
        <v>41.5</v>
      </c>
      <c r="I154" s="19">
        <f t="shared" si="4"/>
        <v>41.5</v>
      </c>
      <c r="J154" s="19"/>
      <c r="K154" t="s">
        <v>336</v>
      </c>
    </row>
    <row r="155" spans="1:11" ht="37.5">
      <c r="A155" s="12">
        <v>46</v>
      </c>
      <c r="B155" s="23" t="s">
        <v>82</v>
      </c>
      <c r="C155" s="13">
        <v>1113</v>
      </c>
      <c r="D155" s="12" t="s">
        <v>217</v>
      </c>
      <c r="E155" s="13"/>
      <c r="F155" s="13">
        <v>192</v>
      </c>
      <c r="G155" s="19">
        <v>3264</v>
      </c>
      <c r="H155" s="19">
        <f t="shared" si="3"/>
        <v>1632</v>
      </c>
      <c r="I155" s="19">
        <f t="shared" si="4"/>
        <v>1632</v>
      </c>
      <c r="J155" s="19"/>
      <c r="K155" t="s">
        <v>336</v>
      </c>
    </row>
    <row r="156" spans="1:11" ht="18.75">
      <c r="A156" s="12">
        <v>47</v>
      </c>
      <c r="B156" s="23" t="s">
        <v>83</v>
      </c>
      <c r="C156" s="13">
        <v>1113</v>
      </c>
      <c r="D156" s="12" t="s">
        <v>218</v>
      </c>
      <c r="E156" s="13"/>
      <c r="F156" s="13">
        <v>1</v>
      </c>
      <c r="G156" s="19">
        <v>22</v>
      </c>
      <c r="H156" s="19">
        <f t="shared" si="3"/>
        <v>11</v>
      </c>
      <c r="I156" s="19">
        <f t="shared" si="4"/>
        <v>11</v>
      </c>
      <c r="J156" s="19"/>
      <c r="K156" t="s">
        <v>336</v>
      </c>
    </row>
    <row r="157" spans="1:11" ht="18.75">
      <c r="A157" s="12">
        <v>48</v>
      </c>
      <c r="B157" s="23" t="s">
        <v>84</v>
      </c>
      <c r="C157" s="13">
        <v>1113</v>
      </c>
      <c r="D157" s="12" t="s">
        <v>219</v>
      </c>
      <c r="E157" s="13"/>
      <c r="F157" s="13">
        <v>1</v>
      </c>
      <c r="G157" s="19">
        <v>300</v>
      </c>
      <c r="H157" s="19">
        <f t="shared" si="3"/>
        <v>150</v>
      </c>
      <c r="I157" s="19">
        <f t="shared" si="4"/>
        <v>150</v>
      </c>
      <c r="J157" s="19"/>
      <c r="K157" t="s">
        <v>336</v>
      </c>
    </row>
    <row r="158" spans="1:11" ht="18.75">
      <c r="A158" s="12">
        <v>49</v>
      </c>
      <c r="B158" s="23" t="s">
        <v>85</v>
      </c>
      <c r="C158" s="13">
        <v>1113</v>
      </c>
      <c r="D158" s="12" t="s">
        <v>220</v>
      </c>
      <c r="E158" s="13"/>
      <c r="F158" s="13">
        <v>1</v>
      </c>
      <c r="G158" s="19">
        <v>200</v>
      </c>
      <c r="H158" s="19">
        <f t="shared" si="3"/>
        <v>100</v>
      </c>
      <c r="I158" s="19">
        <f t="shared" si="4"/>
        <v>100</v>
      </c>
      <c r="J158" s="19"/>
      <c r="K158" t="s">
        <v>336</v>
      </c>
    </row>
    <row r="159" spans="1:11" ht="56.25">
      <c r="A159" s="12">
        <v>50</v>
      </c>
      <c r="B159" s="23" t="s">
        <v>86</v>
      </c>
      <c r="C159" s="13">
        <v>1113</v>
      </c>
      <c r="D159" s="12" t="s">
        <v>221</v>
      </c>
      <c r="E159" s="49">
        <v>43825</v>
      </c>
      <c r="F159" s="13">
        <v>3</v>
      </c>
      <c r="G159" s="19">
        <v>6618.75</v>
      </c>
      <c r="H159" s="19">
        <f t="shared" si="3"/>
        <v>3309.38</v>
      </c>
      <c r="I159" s="19">
        <f t="shared" si="4"/>
        <v>3309.37</v>
      </c>
      <c r="J159" s="19"/>
      <c r="K159" t="s">
        <v>336</v>
      </c>
    </row>
    <row r="160" spans="1:11" ht="18.75">
      <c r="A160" s="12">
        <v>51</v>
      </c>
      <c r="B160" s="23" t="s">
        <v>87</v>
      </c>
      <c r="C160" s="13">
        <v>1113</v>
      </c>
      <c r="D160" s="12" t="s">
        <v>222</v>
      </c>
      <c r="E160" s="13"/>
      <c r="F160" s="13">
        <v>1</v>
      </c>
      <c r="G160" s="19">
        <v>24</v>
      </c>
      <c r="H160" s="19">
        <f t="shared" si="3"/>
        <v>12</v>
      </c>
      <c r="I160" s="19">
        <f t="shared" si="4"/>
        <v>12</v>
      </c>
      <c r="J160" s="19"/>
      <c r="K160" t="s">
        <v>336</v>
      </c>
    </row>
    <row r="161" spans="1:11" ht="18.75">
      <c r="A161" s="12">
        <v>52</v>
      </c>
      <c r="B161" s="23" t="s">
        <v>88</v>
      </c>
      <c r="C161" s="13">
        <v>1113</v>
      </c>
      <c r="D161" s="12" t="s">
        <v>222</v>
      </c>
      <c r="E161" s="13"/>
      <c r="F161" s="13">
        <v>1</v>
      </c>
      <c r="G161" s="19">
        <v>24</v>
      </c>
      <c r="H161" s="19">
        <f t="shared" si="3"/>
        <v>12</v>
      </c>
      <c r="I161" s="19">
        <f t="shared" si="4"/>
        <v>12</v>
      </c>
      <c r="J161" s="19"/>
      <c r="K161" t="s">
        <v>336</v>
      </c>
    </row>
    <row r="162" spans="1:11" ht="18.75">
      <c r="A162" s="12">
        <v>53</v>
      </c>
      <c r="B162" s="23" t="s">
        <v>89</v>
      </c>
      <c r="C162" s="13">
        <v>1113</v>
      </c>
      <c r="D162" s="12" t="s">
        <v>223</v>
      </c>
      <c r="E162" s="49">
        <v>42486</v>
      </c>
      <c r="F162" s="13">
        <v>1</v>
      </c>
      <c r="G162" s="19">
        <v>2404</v>
      </c>
      <c r="H162" s="19">
        <f t="shared" si="3"/>
        <v>1202</v>
      </c>
      <c r="I162" s="19">
        <f t="shared" si="4"/>
        <v>1202</v>
      </c>
      <c r="J162" s="19"/>
      <c r="K162" t="s">
        <v>288</v>
      </c>
    </row>
    <row r="163" spans="1:11" ht="37.5">
      <c r="A163" s="12">
        <v>54</v>
      </c>
      <c r="B163" s="23" t="s">
        <v>90</v>
      </c>
      <c r="C163" s="13">
        <v>1113</v>
      </c>
      <c r="D163" s="12" t="s">
        <v>224</v>
      </c>
      <c r="E163" s="49">
        <v>42486</v>
      </c>
      <c r="F163" s="13">
        <v>1</v>
      </c>
      <c r="G163" s="19">
        <v>525</v>
      </c>
      <c r="H163" s="19">
        <f t="shared" si="3"/>
        <v>262.5</v>
      </c>
      <c r="I163" s="19">
        <f t="shared" si="4"/>
        <v>262.5</v>
      </c>
      <c r="J163" s="19"/>
      <c r="K163" t="s">
        <v>288</v>
      </c>
    </row>
    <row r="164" spans="1:11" ht="18.75">
      <c r="A164" s="12">
        <v>55</v>
      </c>
      <c r="B164" s="23" t="s">
        <v>91</v>
      </c>
      <c r="C164" s="13">
        <v>1113</v>
      </c>
      <c r="D164" s="12" t="s">
        <v>225</v>
      </c>
      <c r="E164" s="13"/>
      <c r="F164" s="13">
        <v>1</v>
      </c>
      <c r="G164" s="19">
        <v>70</v>
      </c>
      <c r="H164" s="19">
        <f t="shared" si="3"/>
        <v>35</v>
      </c>
      <c r="I164" s="19">
        <f t="shared" si="4"/>
        <v>35</v>
      </c>
      <c r="J164" s="19"/>
      <c r="K164" t="s">
        <v>336</v>
      </c>
    </row>
    <row r="165" spans="1:11" ht="18.75">
      <c r="A165" s="12">
        <v>56</v>
      </c>
      <c r="B165" s="23" t="s">
        <v>92</v>
      </c>
      <c r="C165" s="13">
        <v>1113</v>
      </c>
      <c r="D165" s="12" t="s">
        <v>206</v>
      </c>
      <c r="E165" s="13"/>
      <c r="F165" s="13">
        <v>1</v>
      </c>
      <c r="G165" s="19">
        <v>41</v>
      </c>
      <c r="H165" s="19">
        <f t="shared" si="3"/>
        <v>20.5</v>
      </c>
      <c r="I165" s="19">
        <f t="shared" si="4"/>
        <v>20.5</v>
      </c>
      <c r="J165" s="19"/>
      <c r="K165" t="s">
        <v>336</v>
      </c>
    </row>
    <row r="166" spans="1:11" ht="18.75">
      <c r="A166" s="12">
        <v>57</v>
      </c>
      <c r="B166" s="23" t="s">
        <v>93</v>
      </c>
      <c r="C166" s="13">
        <v>1113</v>
      </c>
      <c r="D166" s="12" t="s">
        <v>50</v>
      </c>
      <c r="E166" s="13"/>
      <c r="F166" s="13">
        <v>1</v>
      </c>
      <c r="G166" s="19">
        <v>600</v>
      </c>
      <c r="H166" s="19">
        <f t="shared" si="3"/>
        <v>300</v>
      </c>
      <c r="I166" s="19">
        <f t="shared" si="4"/>
        <v>300</v>
      </c>
      <c r="J166" s="19"/>
      <c r="K166" t="s">
        <v>336</v>
      </c>
    </row>
    <row r="167" spans="1:11" ht="18.75">
      <c r="A167" s="12">
        <v>58</v>
      </c>
      <c r="B167" s="23" t="s">
        <v>94</v>
      </c>
      <c r="C167" s="13">
        <v>1113</v>
      </c>
      <c r="D167" s="12" t="s">
        <v>50</v>
      </c>
      <c r="E167" s="13"/>
      <c r="F167" s="13">
        <v>1</v>
      </c>
      <c r="G167" s="19">
        <v>600</v>
      </c>
      <c r="H167" s="19">
        <f t="shared" si="3"/>
        <v>300</v>
      </c>
      <c r="I167" s="19">
        <f t="shared" si="4"/>
        <v>300</v>
      </c>
      <c r="J167" s="19"/>
      <c r="K167" t="s">
        <v>336</v>
      </c>
    </row>
    <row r="168" spans="1:11" ht="18.75">
      <c r="A168" s="12">
        <v>59</v>
      </c>
      <c r="B168" s="23" t="s">
        <v>95</v>
      </c>
      <c r="C168" s="13">
        <v>1113</v>
      </c>
      <c r="D168" s="12" t="s">
        <v>208</v>
      </c>
      <c r="E168" s="13"/>
      <c r="F168" s="13">
        <v>1</v>
      </c>
      <c r="G168" s="19">
        <v>7</v>
      </c>
      <c r="H168" s="19">
        <f t="shared" si="3"/>
        <v>3.5</v>
      </c>
      <c r="I168" s="19">
        <f t="shared" si="4"/>
        <v>3.5</v>
      </c>
      <c r="J168" s="19"/>
      <c r="K168" t="s">
        <v>336</v>
      </c>
    </row>
    <row r="169" spans="1:11" ht="18.75">
      <c r="A169" s="12">
        <v>60</v>
      </c>
      <c r="B169" s="23" t="s">
        <v>96</v>
      </c>
      <c r="C169" s="13">
        <v>1113</v>
      </c>
      <c r="D169" s="12" t="s">
        <v>208</v>
      </c>
      <c r="E169" s="13"/>
      <c r="F169" s="13">
        <v>1</v>
      </c>
      <c r="G169" s="19">
        <v>7</v>
      </c>
      <c r="H169" s="19">
        <f t="shared" si="3"/>
        <v>3.5</v>
      </c>
      <c r="I169" s="19">
        <f t="shared" si="4"/>
        <v>3.5</v>
      </c>
      <c r="J169" s="19"/>
      <c r="K169" t="s">
        <v>336</v>
      </c>
    </row>
    <row r="170" spans="1:11" ht="18.75">
      <c r="A170" s="12">
        <v>61</v>
      </c>
      <c r="B170" s="23" t="s">
        <v>97</v>
      </c>
      <c r="C170" s="13">
        <v>1113</v>
      </c>
      <c r="D170" s="12" t="s">
        <v>208</v>
      </c>
      <c r="E170" s="13"/>
      <c r="F170" s="13">
        <v>1</v>
      </c>
      <c r="G170" s="19">
        <v>7</v>
      </c>
      <c r="H170" s="19">
        <f t="shared" si="3"/>
        <v>3.5</v>
      </c>
      <c r="I170" s="19">
        <f t="shared" si="4"/>
        <v>3.5</v>
      </c>
      <c r="J170" s="19"/>
      <c r="K170" t="s">
        <v>336</v>
      </c>
    </row>
    <row r="171" spans="1:11" ht="18.75">
      <c r="A171" s="12">
        <v>62</v>
      </c>
      <c r="B171" s="23" t="s">
        <v>98</v>
      </c>
      <c r="C171" s="13">
        <v>1113</v>
      </c>
      <c r="D171" s="12" t="s">
        <v>208</v>
      </c>
      <c r="E171" s="13"/>
      <c r="F171" s="13">
        <v>1</v>
      </c>
      <c r="G171" s="19">
        <v>7</v>
      </c>
      <c r="H171" s="19">
        <f t="shared" si="3"/>
        <v>3.5</v>
      </c>
      <c r="I171" s="19">
        <f t="shared" si="4"/>
        <v>3.5</v>
      </c>
      <c r="J171" s="19"/>
      <c r="K171" t="s">
        <v>336</v>
      </c>
    </row>
    <row r="172" spans="1:11" ht="18.75">
      <c r="A172" s="12">
        <v>63</v>
      </c>
      <c r="B172" s="25" t="s">
        <v>99</v>
      </c>
      <c r="C172" s="13">
        <v>1113</v>
      </c>
      <c r="D172" s="12" t="s">
        <v>208</v>
      </c>
      <c r="E172" s="13"/>
      <c r="F172" s="13">
        <v>1</v>
      </c>
      <c r="G172" s="19">
        <v>7</v>
      </c>
      <c r="H172" s="19">
        <f t="shared" si="3"/>
        <v>3.5</v>
      </c>
      <c r="I172" s="19">
        <f t="shared" si="4"/>
        <v>3.5</v>
      </c>
      <c r="J172" s="19"/>
      <c r="K172" t="s">
        <v>336</v>
      </c>
    </row>
    <row r="173" spans="1:11" ht="18.75">
      <c r="A173" s="12">
        <v>64</v>
      </c>
      <c r="B173" s="25" t="s">
        <v>100</v>
      </c>
      <c r="C173" s="13">
        <v>1113</v>
      </c>
      <c r="D173" s="12" t="s">
        <v>208</v>
      </c>
      <c r="E173" s="13"/>
      <c r="F173" s="13">
        <v>1</v>
      </c>
      <c r="G173" s="19">
        <v>7</v>
      </c>
      <c r="H173" s="19">
        <f t="shared" si="3"/>
        <v>3.5</v>
      </c>
      <c r="I173" s="19">
        <f t="shared" si="4"/>
        <v>3.5</v>
      </c>
      <c r="J173" s="19"/>
      <c r="K173" t="s">
        <v>336</v>
      </c>
    </row>
    <row r="174" spans="1:11" ht="18.75">
      <c r="A174" s="12">
        <v>65</v>
      </c>
      <c r="B174" s="23" t="s">
        <v>101</v>
      </c>
      <c r="C174" s="13">
        <v>1113</v>
      </c>
      <c r="D174" s="12" t="s">
        <v>208</v>
      </c>
      <c r="E174" s="13"/>
      <c r="F174" s="13">
        <v>1</v>
      </c>
      <c r="G174" s="19">
        <v>7</v>
      </c>
      <c r="H174" s="19">
        <f t="shared" si="3"/>
        <v>3.5</v>
      </c>
      <c r="I174" s="19">
        <f t="shared" si="4"/>
        <v>3.5</v>
      </c>
      <c r="J174" s="19"/>
      <c r="K174" t="s">
        <v>336</v>
      </c>
    </row>
    <row r="175" spans="1:11" ht="18.75">
      <c r="A175" s="12">
        <v>66</v>
      </c>
      <c r="B175" s="23" t="s">
        <v>102</v>
      </c>
      <c r="C175" s="13">
        <v>1113</v>
      </c>
      <c r="D175" s="12" t="s">
        <v>208</v>
      </c>
      <c r="E175" s="13"/>
      <c r="F175" s="13">
        <v>1</v>
      </c>
      <c r="G175" s="19">
        <v>7</v>
      </c>
      <c r="H175" s="19">
        <f aca="true" t="shared" si="5" ref="H175:H238">ROUND(G175*50%,2)</f>
        <v>3.5</v>
      </c>
      <c r="I175" s="19">
        <f aca="true" t="shared" si="6" ref="I175:I238">SUM(G175-H175)</f>
        <v>3.5</v>
      </c>
      <c r="J175" s="19"/>
      <c r="K175" t="s">
        <v>336</v>
      </c>
    </row>
    <row r="176" spans="1:11" ht="18.75">
      <c r="A176" s="12">
        <v>67</v>
      </c>
      <c r="B176" s="25" t="s">
        <v>103</v>
      </c>
      <c r="C176" s="13">
        <v>1113</v>
      </c>
      <c r="D176" s="12" t="s">
        <v>208</v>
      </c>
      <c r="E176" s="13"/>
      <c r="F176" s="13">
        <v>1</v>
      </c>
      <c r="G176" s="19">
        <v>7</v>
      </c>
      <c r="H176" s="19">
        <f t="shared" si="5"/>
        <v>3.5</v>
      </c>
      <c r="I176" s="19">
        <f t="shared" si="6"/>
        <v>3.5</v>
      </c>
      <c r="J176" s="19"/>
      <c r="K176" t="s">
        <v>336</v>
      </c>
    </row>
    <row r="177" spans="1:11" ht="18.75">
      <c r="A177" s="12">
        <v>68</v>
      </c>
      <c r="B177" s="25" t="s">
        <v>104</v>
      </c>
      <c r="C177" s="13">
        <v>1113</v>
      </c>
      <c r="D177" s="12" t="s">
        <v>208</v>
      </c>
      <c r="E177" s="13"/>
      <c r="F177" s="13">
        <v>1</v>
      </c>
      <c r="G177" s="19">
        <v>7</v>
      </c>
      <c r="H177" s="19">
        <f t="shared" si="5"/>
        <v>3.5</v>
      </c>
      <c r="I177" s="19">
        <f t="shared" si="6"/>
        <v>3.5</v>
      </c>
      <c r="J177" s="19"/>
      <c r="K177" t="s">
        <v>336</v>
      </c>
    </row>
    <row r="178" spans="1:11" ht="18.75">
      <c r="A178" s="12">
        <v>69</v>
      </c>
      <c r="B178" s="25" t="s">
        <v>105</v>
      </c>
      <c r="C178" s="13">
        <v>1113</v>
      </c>
      <c r="D178" s="12" t="s">
        <v>208</v>
      </c>
      <c r="E178" s="13"/>
      <c r="F178" s="13">
        <v>1</v>
      </c>
      <c r="G178" s="19">
        <v>7</v>
      </c>
      <c r="H178" s="19">
        <f t="shared" si="5"/>
        <v>3.5</v>
      </c>
      <c r="I178" s="19">
        <f t="shared" si="6"/>
        <v>3.5</v>
      </c>
      <c r="J178" s="19"/>
      <c r="K178" t="s">
        <v>336</v>
      </c>
    </row>
    <row r="179" spans="1:11" ht="18.75">
      <c r="A179" s="12">
        <v>70</v>
      </c>
      <c r="B179" s="25" t="s">
        <v>106</v>
      </c>
      <c r="C179" s="13">
        <v>1113</v>
      </c>
      <c r="D179" s="12" t="s">
        <v>208</v>
      </c>
      <c r="E179" s="13"/>
      <c r="F179" s="13">
        <v>1</v>
      </c>
      <c r="G179" s="19">
        <v>7</v>
      </c>
      <c r="H179" s="19">
        <f t="shared" si="5"/>
        <v>3.5</v>
      </c>
      <c r="I179" s="19">
        <f t="shared" si="6"/>
        <v>3.5</v>
      </c>
      <c r="J179" s="19"/>
      <c r="K179" t="s">
        <v>336</v>
      </c>
    </row>
    <row r="180" spans="1:11" ht="18.75">
      <c r="A180" s="12">
        <v>71</v>
      </c>
      <c r="B180" s="25" t="s">
        <v>107</v>
      </c>
      <c r="C180" s="13">
        <v>1113</v>
      </c>
      <c r="D180" s="12" t="s">
        <v>208</v>
      </c>
      <c r="E180" s="13"/>
      <c r="F180" s="13">
        <v>1</v>
      </c>
      <c r="G180" s="19">
        <v>7</v>
      </c>
      <c r="H180" s="19">
        <f t="shared" si="5"/>
        <v>3.5</v>
      </c>
      <c r="I180" s="19">
        <f t="shared" si="6"/>
        <v>3.5</v>
      </c>
      <c r="J180" s="19"/>
      <c r="K180" t="s">
        <v>336</v>
      </c>
    </row>
    <row r="181" spans="1:11" ht="18.75">
      <c r="A181" s="12">
        <v>72</v>
      </c>
      <c r="B181" s="25" t="s">
        <v>108</v>
      </c>
      <c r="C181" s="13">
        <v>1113</v>
      </c>
      <c r="D181" s="12" t="s">
        <v>208</v>
      </c>
      <c r="E181" s="13"/>
      <c r="F181" s="13">
        <v>1</v>
      </c>
      <c r="G181" s="19">
        <v>7</v>
      </c>
      <c r="H181" s="19">
        <f t="shared" si="5"/>
        <v>3.5</v>
      </c>
      <c r="I181" s="19">
        <f t="shared" si="6"/>
        <v>3.5</v>
      </c>
      <c r="J181" s="19"/>
      <c r="K181" t="s">
        <v>336</v>
      </c>
    </row>
    <row r="182" spans="1:11" ht="18.75">
      <c r="A182" s="12">
        <v>73</v>
      </c>
      <c r="B182" s="23" t="s">
        <v>109</v>
      </c>
      <c r="C182" s="13">
        <v>1113</v>
      </c>
      <c r="D182" s="12" t="s">
        <v>208</v>
      </c>
      <c r="E182" s="13"/>
      <c r="F182" s="13">
        <v>1</v>
      </c>
      <c r="G182" s="19">
        <v>7</v>
      </c>
      <c r="H182" s="19">
        <f t="shared" si="5"/>
        <v>3.5</v>
      </c>
      <c r="I182" s="19">
        <f t="shared" si="6"/>
        <v>3.5</v>
      </c>
      <c r="J182" s="19"/>
      <c r="K182" t="s">
        <v>336</v>
      </c>
    </row>
    <row r="183" spans="1:11" ht="18.75">
      <c r="A183" s="12">
        <v>74</v>
      </c>
      <c r="B183" s="23" t="s">
        <v>110</v>
      </c>
      <c r="C183" s="13">
        <v>1113</v>
      </c>
      <c r="D183" s="12" t="s">
        <v>208</v>
      </c>
      <c r="E183" s="13"/>
      <c r="F183" s="13">
        <v>1</v>
      </c>
      <c r="G183" s="19">
        <v>7</v>
      </c>
      <c r="H183" s="19">
        <f t="shared" si="5"/>
        <v>3.5</v>
      </c>
      <c r="I183" s="19">
        <f t="shared" si="6"/>
        <v>3.5</v>
      </c>
      <c r="J183" s="19"/>
      <c r="K183" t="s">
        <v>336</v>
      </c>
    </row>
    <row r="184" spans="1:11" ht="18.75">
      <c r="A184" s="12">
        <v>75</v>
      </c>
      <c r="B184" s="23" t="s">
        <v>111</v>
      </c>
      <c r="C184" s="13">
        <v>1113</v>
      </c>
      <c r="D184" s="12" t="s">
        <v>208</v>
      </c>
      <c r="E184" s="13"/>
      <c r="F184" s="13">
        <v>1</v>
      </c>
      <c r="G184" s="19">
        <v>7</v>
      </c>
      <c r="H184" s="19">
        <f t="shared" si="5"/>
        <v>3.5</v>
      </c>
      <c r="I184" s="19">
        <f t="shared" si="6"/>
        <v>3.5</v>
      </c>
      <c r="J184" s="19"/>
      <c r="K184" t="s">
        <v>336</v>
      </c>
    </row>
    <row r="185" spans="1:11" ht="18.75">
      <c r="A185" s="12">
        <v>76</v>
      </c>
      <c r="B185" s="23" t="s">
        <v>112</v>
      </c>
      <c r="C185" s="13">
        <v>1113</v>
      </c>
      <c r="D185" s="12" t="s">
        <v>208</v>
      </c>
      <c r="E185" s="13"/>
      <c r="F185" s="13">
        <v>1</v>
      </c>
      <c r="G185" s="19">
        <v>7</v>
      </c>
      <c r="H185" s="19">
        <f t="shared" si="5"/>
        <v>3.5</v>
      </c>
      <c r="I185" s="19">
        <f t="shared" si="6"/>
        <v>3.5</v>
      </c>
      <c r="J185" s="19"/>
      <c r="K185" t="s">
        <v>336</v>
      </c>
    </row>
    <row r="186" spans="1:11" ht="18.75">
      <c r="A186" s="12">
        <v>77</v>
      </c>
      <c r="B186" s="23" t="s">
        <v>113</v>
      </c>
      <c r="C186" s="13">
        <v>1113</v>
      </c>
      <c r="D186" s="12" t="s">
        <v>208</v>
      </c>
      <c r="E186" s="13"/>
      <c r="F186" s="13">
        <v>1</v>
      </c>
      <c r="G186" s="19">
        <v>7</v>
      </c>
      <c r="H186" s="19">
        <f t="shared" si="5"/>
        <v>3.5</v>
      </c>
      <c r="I186" s="19">
        <f t="shared" si="6"/>
        <v>3.5</v>
      </c>
      <c r="J186" s="19"/>
      <c r="K186" t="s">
        <v>336</v>
      </c>
    </row>
    <row r="187" spans="1:11" ht="18.75">
      <c r="A187" s="12">
        <v>78</v>
      </c>
      <c r="B187" s="23" t="s">
        <v>114</v>
      </c>
      <c r="C187" s="13">
        <v>1113</v>
      </c>
      <c r="D187" s="12" t="s">
        <v>208</v>
      </c>
      <c r="E187" s="13"/>
      <c r="F187" s="13">
        <v>1</v>
      </c>
      <c r="G187" s="19">
        <v>7</v>
      </c>
      <c r="H187" s="19">
        <f t="shared" si="5"/>
        <v>3.5</v>
      </c>
      <c r="I187" s="19">
        <f t="shared" si="6"/>
        <v>3.5</v>
      </c>
      <c r="J187" s="19"/>
      <c r="K187" t="s">
        <v>336</v>
      </c>
    </row>
    <row r="188" spans="1:11" ht="18.75">
      <c r="A188" s="12">
        <v>79</v>
      </c>
      <c r="B188" s="23" t="s">
        <v>115</v>
      </c>
      <c r="C188" s="13">
        <v>1113</v>
      </c>
      <c r="D188" s="12" t="s">
        <v>226</v>
      </c>
      <c r="E188" s="13"/>
      <c r="F188" s="13">
        <v>1</v>
      </c>
      <c r="G188" s="19">
        <v>450</v>
      </c>
      <c r="H188" s="19">
        <f t="shared" si="5"/>
        <v>225</v>
      </c>
      <c r="I188" s="19">
        <f t="shared" si="6"/>
        <v>225</v>
      </c>
      <c r="J188" s="19"/>
      <c r="K188" t="s">
        <v>336</v>
      </c>
    </row>
    <row r="189" spans="1:11" ht="18.75">
      <c r="A189" s="12">
        <v>80</v>
      </c>
      <c r="B189" s="23" t="s">
        <v>116</v>
      </c>
      <c r="C189" s="13">
        <v>1113</v>
      </c>
      <c r="D189" s="12" t="s">
        <v>227</v>
      </c>
      <c r="E189" s="13"/>
      <c r="F189" s="13">
        <v>1</v>
      </c>
      <c r="G189" s="19">
        <v>450</v>
      </c>
      <c r="H189" s="19">
        <f t="shared" si="5"/>
        <v>225</v>
      </c>
      <c r="I189" s="19">
        <f t="shared" si="6"/>
        <v>225</v>
      </c>
      <c r="J189" s="19"/>
      <c r="K189" t="s">
        <v>336</v>
      </c>
    </row>
    <row r="190" spans="1:11" ht="18.75">
      <c r="A190" s="12">
        <v>81</v>
      </c>
      <c r="B190" s="23" t="s">
        <v>117</v>
      </c>
      <c r="C190" s="13">
        <v>1113</v>
      </c>
      <c r="D190" s="12" t="s">
        <v>228</v>
      </c>
      <c r="E190" s="13"/>
      <c r="F190" s="13">
        <v>1</v>
      </c>
      <c r="G190" s="19">
        <v>400</v>
      </c>
      <c r="H190" s="19">
        <f t="shared" si="5"/>
        <v>200</v>
      </c>
      <c r="I190" s="19">
        <f t="shared" si="6"/>
        <v>200</v>
      </c>
      <c r="J190" s="19"/>
      <c r="K190" t="s">
        <v>336</v>
      </c>
    </row>
    <row r="191" spans="1:11" ht="18.75">
      <c r="A191" s="12">
        <v>82</v>
      </c>
      <c r="B191" s="23" t="s">
        <v>118</v>
      </c>
      <c r="C191" s="13">
        <v>1113</v>
      </c>
      <c r="D191" s="12" t="s">
        <v>229</v>
      </c>
      <c r="E191" s="13"/>
      <c r="F191" s="13">
        <v>1</v>
      </c>
      <c r="G191" s="19">
        <v>300</v>
      </c>
      <c r="H191" s="19">
        <f t="shared" si="5"/>
        <v>150</v>
      </c>
      <c r="I191" s="19">
        <f t="shared" si="6"/>
        <v>150</v>
      </c>
      <c r="J191" s="19"/>
      <c r="K191" t="s">
        <v>336</v>
      </c>
    </row>
    <row r="192" spans="1:11" ht="18.75">
      <c r="A192" s="12">
        <v>83</v>
      </c>
      <c r="B192" s="23" t="s">
        <v>119</v>
      </c>
      <c r="C192" s="13">
        <v>1113</v>
      </c>
      <c r="D192" s="12" t="s">
        <v>230</v>
      </c>
      <c r="E192" s="13"/>
      <c r="F192" s="13">
        <v>1</v>
      </c>
      <c r="G192" s="19">
        <v>500</v>
      </c>
      <c r="H192" s="19">
        <f t="shared" si="5"/>
        <v>250</v>
      </c>
      <c r="I192" s="19">
        <f t="shared" si="6"/>
        <v>250</v>
      </c>
      <c r="J192" s="19"/>
      <c r="K192" t="s">
        <v>336</v>
      </c>
    </row>
    <row r="193" spans="1:11" ht="18.75">
      <c r="A193" s="12">
        <v>84</v>
      </c>
      <c r="B193" s="23" t="s">
        <v>120</v>
      </c>
      <c r="C193" s="13">
        <v>1113</v>
      </c>
      <c r="D193" s="12" t="s">
        <v>230</v>
      </c>
      <c r="E193" s="13"/>
      <c r="F193" s="13">
        <v>1</v>
      </c>
      <c r="G193" s="19">
        <v>500</v>
      </c>
      <c r="H193" s="19">
        <f t="shared" si="5"/>
        <v>250</v>
      </c>
      <c r="I193" s="19">
        <f t="shared" si="6"/>
        <v>250</v>
      </c>
      <c r="J193" s="19"/>
      <c r="K193" t="s">
        <v>336</v>
      </c>
    </row>
    <row r="194" spans="1:11" ht="18.75">
      <c r="A194" s="12">
        <v>85</v>
      </c>
      <c r="B194" s="23" t="s">
        <v>121</v>
      </c>
      <c r="C194" s="13">
        <v>1113</v>
      </c>
      <c r="D194" s="12" t="s">
        <v>48</v>
      </c>
      <c r="E194" s="13"/>
      <c r="F194" s="13">
        <v>1</v>
      </c>
      <c r="G194" s="19">
        <v>700</v>
      </c>
      <c r="H194" s="19">
        <f t="shared" si="5"/>
        <v>350</v>
      </c>
      <c r="I194" s="19">
        <f t="shared" si="6"/>
        <v>350</v>
      </c>
      <c r="J194" s="19"/>
      <c r="K194" t="s">
        <v>336</v>
      </c>
    </row>
    <row r="195" spans="1:11" ht="18.75">
      <c r="A195" s="12">
        <v>86</v>
      </c>
      <c r="B195" s="23" t="s">
        <v>122</v>
      </c>
      <c r="C195" s="13">
        <v>1113</v>
      </c>
      <c r="D195" s="12" t="s">
        <v>48</v>
      </c>
      <c r="E195" s="13"/>
      <c r="F195" s="13">
        <v>1</v>
      </c>
      <c r="G195" s="19">
        <v>700</v>
      </c>
      <c r="H195" s="19">
        <f t="shared" si="5"/>
        <v>350</v>
      </c>
      <c r="I195" s="19">
        <f t="shared" si="6"/>
        <v>350</v>
      </c>
      <c r="J195" s="19"/>
      <c r="K195" t="s">
        <v>336</v>
      </c>
    </row>
    <row r="196" spans="1:11" ht="18.75">
      <c r="A196" s="12">
        <v>87</v>
      </c>
      <c r="B196" s="23" t="s">
        <v>123</v>
      </c>
      <c r="C196" s="13">
        <v>1113</v>
      </c>
      <c r="D196" s="12" t="s">
        <v>231</v>
      </c>
      <c r="E196" s="13"/>
      <c r="F196" s="13">
        <v>1</v>
      </c>
      <c r="G196" s="19">
        <v>700</v>
      </c>
      <c r="H196" s="19">
        <f t="shared" si="5"/>
        <v>350</v>
      </c>
      <c r="I196" s="19">
        <f t="shared" si="6"/>
        <v>350</v>
      </c>
      <c r="J196" s="19"/>
      <c r="K196" t="s">
        <v>336</v>
      </c>
    </row>
    <row r="197" spans="1:11" ht="18.75">
      <c r="A197" s="12">
        <v>88</v>
      </c>
      <c r="B197" s="23" t="s">
        <v>124</v>
      </c>
      <c r="C197" s="13">
        <v>1113</v>
      </c>
      <c r="D197" s="12" t="s">
        <v>232</v>
      </c>
      <c r="E197" s="13"/>
      <c r="F197" s="13">
        <v>3</v>
      </c>
      <c r="G197" s="19">
        <v>892</v>
      </c>
      <c r="H197" s="19">
        <f t="shared" si="5"/>
        <v>446</v>
      </c>
      <c r="I197" s="19">
        <f t="shared" si="6"/>
        <v>446</v>
      </c>
      <c r="J197" s="19"/>
      <c r="K197" t="s">
        <v>336</v>
      </c>
    </row>
    <row r="198" spans="1:11" ht="18.75">
      <c r="A198" s="12">
        <v>89</v>
      </c>
      <c r="B198" s="23" t="s">
        <v>125</v>
      </c>
      <c r="C198" s="13">
        <v>1113</v>
      </c>
      <c r="D198" s="12" t="s">
        <v>233</v>
      </c>
      <c r="E198" s="13"/>
      <c r="F198" s="13">
        <v>1</v>
      </c>
      <c r="G198" s="19">
        <v>67</v>
      </c>
      <c r="H198" s="19">
        <f t="shared" si="5"/>
        <v>33.5</v>
      </c>
      <c r="I198" s="19">
        <f t="shared" si="6"/>
        <v>33.5</v>
      </c>
      <c r="J198" s="19"/>
      <c r="K198" t="s">
        <v>336</v>
      </c>
    </row>
    <row r="199" spans="1:11" ht="18.75">
      <c r="A199" s="12">
        <v>90</v>
      </c>
      <c r="B199" s="23" t="s">
        <v>126</v>
      </c>
      <c r="C199" s="13">
        <v>1113</v>
      </c>
      <c r="D199" s="12" t="s">
        <v>207</v>
      </c>
      <c r="E199" s="13"/>
      <c r="F199" s="13">
        <v>1</v>
      </c>
      <c r="G199" s="19">
        <v>12</v>
      </c>
      <c r="H199" s="19">
        <f t="shared" si="5"/>
        <v>6</v>
      </c>
      <c r="I199" s="19">
        <f t="shared" si="6"/>
        <v>6</v>
      </c>
      <c r="J199" s="19"/>
      <c r="K199" t="s">
        <v>336</v>
      </c>
    </row>
    <row r="200" spans="1:11" ht="18.75">
      <c r="A200" s="12">
        <v>91</v>
      </c>
      <c r="B200" s="23" t="s">
        <v>127</v>
      </c>
      <c r="C200" s="13">
        <v>1113</v>
      </c>
      <c r="D200" s="12" t="s">
        <v>232</v>
      </c>
      <c r="E200" s="13"/>
      <c r="F200" s="13">
        <v>1</v>
      </c>
      <c r="G200" s="19">
        <v>297</v>
      </c>
      <c r="H200" s="19">
        <f t="shared" si="5"/>
        <v>148.5</v>
      </c>
      <c r="I200" s="19">
        <f t="shared" si="6"/>
        <v>148.5</v>
      </c>
      <c r="J200" s="19"/>
      <c r="K200" t="s">
        <v>336</v>
      </c>
    </row>
    <row r="201" spans="1:11" ht="18.75">
      <c r="A201" s="12">
        <v>92</v>
      </c>
      <c r="B201" s="23" t="s">
        <v>128</v>
      </c>
      <c r="C201" s="13">
        <v>1113</v>
      </c>
      <c r="D201" s="12" t="s">
        <v>218</v>
      </c>
      <c r="E201" s="13"/>
      <c r="F201" s="13">
        <v>1</v>
      </c>
      <c r="G201" s="19">
        <v>65</v>
      </c>
      <c r="H201" s="19">
        <f t="shared" si="5"/>
        <v>32.5</v>
      </c>
      <c r="I201" s="19">
        <f t="shared" si="6"/>
        <v>32.5</v>
      </c>
      <c r="J201" s="19"/>
      <c r="K201" t="s">
        <v>336</v>
      </c>
    </row>
    <row r="202" spans="1:11" ht="18.75">
      <c r="A202" s="12">
        <v>93</v>
      </c>
      <c r="B202" s="23" t="s">
        <v>129</v>
      </c>
      <c r="C202" s="13">
        <v>1113</v>
      </c>
      <c r="D202" s="24" t="s">
        <v>206</v>
      </c>
      <c r="E202" s="13"/>
      <c r="F202" s="13">
        <v>1</v>
      </c>
      <c r="G202" s="19">
        <v>41</v>
      </c>
      <c r="H202" s="19">
        <f t="shared" si="5"/>
        <v>20.5</v>
      </c>
      <c r="I202" s="19">
        <f t="shared" si="6"/>
        <v>20.5</v>
      </c>
      <c r="J202" s="19"/>
      <c r="K202" t="s">
        <v>336</v>
      </c>
    </row>
    <row r="203" spans="1:11" ht="18.75">
      <c r="A203" s="12">
        <v>94</v>
      </c>
      <c r="B203" s="23" t="s">
        <v>130</v>
      </c>
      <c r="C203" s="13">
        <v>1113</v>
      </c>
      <c r="D203" s="12" t="s">
        <v>234</v>
      </c>
      <c r="E203" s="13"/>
      <c r="F203" s="13">
        <v>1</v>
      </c>
      <c r="G203" s="19">
        <v>73</v>
      </c>
      <c r="H203" s="19">
        <f t="shared" si="5"/>
        <v>36.5</v>
      </c>
      <c r="I203" s="19">
        <f t="shared" si="6"/>
        <v>36.5</v>
      </c>
      <c r="J203" s="19"/>
      <c r="K203" t="s">
        <v>336</v>
      </c>
    </row>
    <row r="204" spans="1:11" ht="18.75">
      <c r="A204" s="12">
        <v>95</v>
      </c>
      <c r="B204" s="23" t="s">
        <v>131</v>
      </c>
      <c r="C204" s="13">
        <v>1113</v>
      </c>
      <c r="D204" s="12" t="s">
        <v>235</v>
      </c>
      <c r="E204" s="49">
        <v>42293</v>
      </c>
      <c r="F204" s="13">
        <v>1</v>
      </c>
      <c r="G204" s="19">
        <v>1389</v>
      </c>
      <c r="H204" s="19">
        <f t="shared" si="5"/>
        <v>694.5</v>
      </c>
      <c r="I204" s="19">
        <f t="shared" si="6"/>
        <v>694.5</v>
      </c>
      <c r="J204" s="19"/>
      <c r="K204" t="s">
        <v>288</v>
      </c>
    </row>
    <row r="205" spans="1:11" ht="18.75">
      <c r="A205" s="12">
        <v>96</v>
      </c>
      <c r="B205" s="23" t="s">
        <v>132</v>
      </c>
      <c r="C205" s="13">
        <v>1113</v>
      </c>
      <c r="D205" s="12" t="s">
        <v>235</v>
      </c>
      <c r="E205" s="49">
        <v>42293</v>
      </c>
      <c r="F205" s="13">
        <v>1</v>
      </c>
      <c r="G205" s="19">
        <v>573</v>
      </c>
      <c r="H205" s="19">
        <f t="shared" si="5"/>
        <v>286.5</v>
      </c>
      <c r="I205" s="19">
        <f t="shared" si="6"/>
        <v>286.5</v>
      </c>
      <c r="J205" s="19"/>
      <c r="K205" t="s">
        <v>288</v>
      </c>
    </row>
    <row r="206" spans="1:11" ht="18.75">
      <c r="A206" s="12">
        <v>97</v>
      </c>
      <c r="B206" s="23" t="s">
        <v>133</v>
      </c>
      <c r="C206" s="13">
        <v>1113</v>
      </c>
      <c r="D206" s="12" t="s">
        <v>235</v>
      </c>
      <c r="E206" s="49">
        <v>42293</v>
      </c>
      <c r="F206" s="13">
        <v>1</v>
      </c>
      <c r="G206" s="19">
        <v>672</v>
      </c>
      <c r="H206" s="19">
        <f t="shared" si="5"/>
        <v>336</v>
      </c>
      <c r="I206" s="19">
        <f t="shared" si="6"/>
        <v>336</v>
      </c>
      <c r="J206" s="19"/>
      <c r="K206" t="s">
        <v>288</v>
      </c>
    </row>
    <row r="207" spans="1:11" ht="18.75">
      <c r="A207" s="12">
        <v>98</v>
      </c>
      <c r="B207" s="23" t="s">
        <v>134</v>
      </c>
      <c r="C207" s="13">
        <v>1113</v>
      </c>
      <c r="D207" s="12" t="s">
        <v>235</v>
      </c>
      <c r="E207" s="49">
        <v>42293</v>
      </c>
      <c r="F207" s="13">
        <v>1</v>
      </c>
      <c r="G207" s="19">
        <v>672</v>
      </c>
      <c r="H207" s="19">
        <f t="shared" si="5"/>
        <v>336</v>
      </c>
      <c r="I207" s="19">
        <f t="shared" si="6"/>
        <v>336</v>
      </c>
      <c r="J207" s="19"/>
      <c r="K207" t="s">
        <v>288</v>
      </c>
    </row>
    <row r="208" spans="1:11" ht="18.75">
      <c r="A208" s="12">
        <v>99</v>
      </c>
      <c r="B208" s="23" t="s">
        <v>135</v>
      </c>
      <c r="C208" s="13">
        <v>1113</v>
      </c>
      <c r="D208" s="12" t="s">
        <v>235</v>
      </c>
      <c r="E208" s="49">
        <v>42293</v>
      </c>
      <c r="F208" s="13">
        <v>1</v>
      </c>
      <c r="G208" s="19">
        <v>672</v>
      </c>
      <c r="H208" s="19">
        <f t="shared" si="5"/>
        <v>336</v>
      </c>
      <c r="I208" s="19">
        <f t="shared" si="6"/>
        <v>336</v>
      </c>
      <c r="J208" s="19"/>
      <c r="K208" t="s">
        <v>288</v>
      </c>
    </row>
    <row r="209" spans="1:11" ht="56.25">
      <c r="A209" s="12">
        <v>100</v>
      </c>
      <c r="B209" s="23">
        <v>11131194</v>
      </c>
      <c r="C209" s="13">
        <v>1113</v>
      </c>
      <c r="D209" s="12" t="s">
        <v>236</v>
      </c>
      <c r="E209" s="49">
        <v>43552</v>
      </c>
      <c r="F209" s="13">
        <v>1</v>
      </c>
      <c r="G209" s="19">
        <v>4674</v>
      </c>
      <c r="H209" s="19">
        <f t="shared" si="5"/>
        <v>2337</v>
      </c>
      <c r="I209" s="19">
        <f t="shared" si="6"/>
        <v>2337</v>
      </c>
      <c r="J209" s="19"/>
      <c r="K209" t="s">
        <v>288</v>
      </c>
    </row>
    <row r="210" spans="1:11" ht="18.75">
      <c r="A210" s="12">
        <v>101</v>
      </c>
      <c r="B210" s="23" t="s">
        <v>136</v>
      </c>
      <c r="C210" s="13">
        <v>1113</v>
      </c>
      <c r="D210" s="12" t="s">
        <v>237</v>
      </c>
      <c r="E210" s="49">
        <v>42299</v>
      </c>
      <c r="F210" s="13">
        <v>1</v>
      </c>
      <c r="G210" s="19">
        <v>108</v>
      </c>
      <c r="H210" s="19">
        <f t="shared" si="5"/>
        <v>54</v>
      </c>
      <c r="I210" s="19">
        <f t="shared" si="6"/>
        <v>54</v>
      </c>
      <c r="J210" s="19"/>
      <c r="K210" t="s">
        <v>288</v>
      </c>
    </row>
    <row r="211" spans="1:11" ht="37.5">
      <c r="A211" s="12">
        <v>102</v>
      </c>
      <c r="B211" s="23" t="s">
        <v>137</v>
      </c>
      <c r="C211" s="13">
        <v>1113</v>
      </c>
      <c r="D211" s="12" t="s">
        <v>238</v>
      </c>
      <c r="E211" s="49">
        <v>42576</v>
      </c>
      <c r="F211" s="13">
        <v>4</v>
      </c>
      <c r="G211" s="19">
        <v>2998.84</v>
      </c>
      <c r="H211" s="19">
        <f t="shared" si="5"/>
        <v>1499.42</v>
      </c>
      <c r="I211" s="19">
        <f t="shared" si="6"/>
        <v>1499.42</v>
      </c>
      <c r="J211" s="19"/>
      <c r="K211" t="s">
        <v>288</v>
      </c>
    </row>
    <row r="212" spans="1:11" ht="18.75">
      <c r="A212" s="12">
        <v>103</v>
      </c>
      <c r="B212" s="23" t="s">
        <v>138</v>
      </c>
      <c r="C212" s="13">
        <v>1113</v>
      </c>
      <c r="D212" s="12" t="s">
        <v>239</v>
      </c>
      <c r="E212" s="49">
        <v>42293</v>
      </c>
      <c r="F212" s="13">
        <v>1</v>
      </c>
      <c r="G212" s="19">
        <v>897</v>
      </c>
      <c r="H212" s="19">
        <f t="shared" si="5"/>
        <v>448.5</v>
      </c>
      <c r="I212" s="19">
        <f t="shared" si="6"/>
        <v>448.5</v>
      </c>
      <c r="J212" s="19"/>
      <c r="K212" t="s">
        <v>288</v>
      </c>
    </row>
    <row r="213" spans="1:11" ht="56.25">
      <c r="A213" s="12">
        <v>104</v>
      </c>
      <c r="B213" s="23" t="s">
        <v>139</v>
      </c>
      <c r="C213" s="13">
        <v>1113</v>
      </c>
      <c r="D213" s="12" t="s">
        <v>240</v>
      </c>
      <c r="E213" s="49">
        <v>42678</v>
      </c>
      <c r="F213" s="13">
        <v>1</v>
      </c>
      <c r="G213" s="19">
        <v>2320</v>
      </c>
      <c r="H213" s="19">
        <f t="shared" si="5"/>
        <v>1160</v>
      </c>
      <c r="I213" s="19">
        <f t="shared" si="6"/>
        <v>1160</v>
      </c>
      <c r="J213" s="19"/>
      <c r="K213" t="s">
        <v>288</v>
      </c>
    </row>
    <row r="214" spans="1:11" ht="37.5">
      <c r="A214" s="12">
        <v>105</v>
      </c>
      <c r="B214" s="23" t="s">
        <v>140</v>
      </c>
      <c r="C214" s="13">
        <v>1113</v>
      </c>
      <c r="D214" s="12" t="s">
        <v>241</v>
      </c>
      <c r="E214" s="49">
        <v>42677</v>
      </c>
      <c r="F214" s="13">
        <v>9</v>
      </c>
      <c r="G214" s="19">
        <v>2160</v>
      </c>
      <c r="H214" s="19">
        <f t="shared" si="5"/>
        <v>1080</v>
      </c>
      <c r="I214" s="19">
        <f t="shared" si="6"/>
        <v>1080</v>
      </c>
      <c r="J214" s="19"/>
      <c r="K214" t="s">
        <v>288</v>
      </c>
    </row>
    <row r="215" spans="1:11" ht="18.75">
      <c r="A215" s="12">
        <v>106</v>
      </c>
      <c r="B215" s="23" t="s">
        <v>141</v>
      </c>
      <c r="C215" s="13">
        <v>1113</v>
      </c>
      <c r="D215" s="12" t="s">
        <v>242</v>
      </c>
      <c r="E215" s="13"/>
      <c r="F215" s="13">
        <v>1</v>
      </c>
      <c r="G215" s="19">
        <v>27</v>
      </c>
      <c r="H215" s="19">
        <f t="shared" si="5"/>
        <v>13.5</v>
      </c>
      <c r="I215" s="19">
        <f t="shared" si="6"/>
        <v>13.5</v>
      </c>
      <c r="J215" s="19"/>
      <c r="K215" t="s">
        <v>336</v>
      </c>
    </row>
    <row r="216" spans="1:11" ht="18.75">
      <c r="A216" s="12">
        <v>107</v>
      </c>
      <c r="B216" s="23" t="s">
        <v>142</v>
      </c>
      <c r="C216" s="13">
        <v>1113</v>
      </c>
      <c r="D216" s="12" t="s">
        <v>242</v>
      </c>
      <c r="E216" s="13"/>
      <c r="F216" s="13">
        <v>1</v>
      </c>
      <c r="G216" s="19">
        <v>34</v>
      </c>
      <c r="H216" s="19">
        <f t="shared" si="5"/>
        <v>17</v>
      </c>
      <c r="I216" s="19">
        <f t="shared" si="6"/>
        <v>17</v>
      </c>
      <c r="J216" s="19"/>
      <c r="K216" t="s">
        <v>336</v>
      </c>
    </row>
    <row r="217" spans="1:11" ht="18.75">
      <c r="A217" s="12">
        <v>108</v>
      </c>
      <c r="B217" s="23" t="s">
        <v>143</v>
      </c>
      <c r="C217" s="13">
        <v>1113</v>
      </c>
      <c r="D217" s="12" t="s">
        <v>206</v>
      </c>
      <c r="E217" s="13"/>
      <c r="F217" s="13">
        <v>1</v>
      </c>
      <c r="G217" s="19">
        <v>41</v>
      </c>
      <c r="H217" s="19">
        <f t="shared" si="5"/>
        <v>20.5</v>
      </c>
      <c r="I217" s="19">
        <f t="shared" si="6"/>
        <v>20.5</v>
      </c>
      <c r="J217" s="19"/>
      <c r="K217" t="s">
        <v>336</v>
      </c>
    </row>
    <row r="218" spans="1:11" ht="18.75">
      <c r="A218" s="12">
        <v>109</v>
      </c>
      <c r="B218" s="23" t="s">
        <v>144</v>
      </c>
      <c r="C218" s="13">
        <v>1113</v>
      </c>
      <c r="D218" s="12" t="s">
        <v>243</v>
      </c>
      <c r="E218" s="49">
        <v>42293</v>
      </c>
      <c r="F218" s="13">
        <v>1</v>
      </c>
      <c r="G218" s="19">
        <v>600</v>
      </c>
      <c r="H218" s="19">
        <f t="shared" si="5"/>
        <v>300</v>
      </c>
      <c r="I218" s="19">
        <f t="shared" si="6"/>
        <v>300</v>
      </c>
      <c r="J218" s="19"/>
      <c r="K218" t="s">
        <v>288</v>
      </c>
    </row>
    <row r="219" spans="1:11" ht="18.75">
      <c r="A219" s="12">
        <v>110</v>
      </c>
      <c r="B219" s="23" t="s">
        <v>145</v>
      </c>
      <c r="C219" s="13">
        <v>1113</v>
      </c>
      <c r="D219" s="12" t="s">
        <v>243</v>
      </c>
      <c r="E219" s="49">
        <v>42293</v>
      </c>
      <c r="F219" s="13">
        <v>1</v>
      </c>
      <c r="G219" s="19">
        <v>600</v>
      </c>
      <c r="H219" s="19">
        <f t="shared" si="5"/>
        <v>300</v>
      </c>
      <c r="I219" s="19">
        <f t="shared" si="6"/>
        <v>300</v>
      </c>
      <c r="J219" s="19"/>
      <c r="K219" t="s">
        <v>288</v>
      </c>
    </row>
    <row r="220" spans="1:11" ht="18.75">
      <c r="A220" s="12">
        <v>111</v>
      </c>
      <c r="B220" s="23" t="s">
        <v>146</v>
      </c>
      <c r="C220" s="13">
        <v>1113</v>
      </c>
      <c r="D220" s="12" t="s">
        <v>243</v>
      </c>
      <c r="E220" s="49">
        <v>42293</v>
      </c>
      <c r="F220" s="13">
        <v>1</v>
      </c>
      <c r="G220" s="19">
        <v>600</v>
      </c>
      <c r="H220" s="19">
        <f t="shared" si="5"/>
        <v>300</v>
      </c>
      <c r="I220" s="19">
        <f t="shared" si="6"/>
        <v>300</v>
      </c>
      <c r="J220" s="19"/>
      <c r="K220" t="s">
        <v>288</v>
      </c>
    </row>
    <row r="221" spans="1:11" ht="18.75">
      <c r="A221" s="12">
        <v>112</v>
      </c>
      <c r="B221" s="23" t="s">
        <v>147</v>
      </c>
      <c r="C221" s="13">
        <v>1113</v>
      </c>
      <c r="D221" s="12" t="s">
        <v>243</v>
      </c>
      <c r="E221" s="49">
        <v>42293</v>
      </c>
      <c r="F221" s="13">
        <v>1</v>
      </c>
      <c r="G221" s="19">
        <v>600</v>
      </c>
      <c r="H221" s="19">
        <f t="shared" si="5"/>
        <v>300</v>
      </c>
      <c r="I221" s="19">
        <f t="shared" si="6"/>
        <v>300</v>
      </c>
      <c r="J221" s="19"/>
      <c r="K221" t="s">
        <v>288</v>
      </c>
    </row>
    <row r="222" spans="1:11" ht="18.75">
      <c r="A222" s="12">
        <v>113</v>
      </c>
      <c r="B222" s="23" t="s">
        <v>148</v>
      </c>
      <c r="C222" s="13">
        <v>1113</v>
      </c>
      <c r="D222" s="12" t="s">
        <v>243</v>
      </c>
      <c r="E222" s="49">
        <v>42293</v>
      </c>
      <c r="F222" s="13">
        <v>1</v>
      </c>
      <c r="G222" s="19">
        <v>600</v>
      </c>
      <c r="H222" s="19">
        <f t="shared" si="5"/>
        <v>300</v>
      </c>
      <c r="I222" s="19">
        <f t="shared" si="6"/>
        <v>300</v>
      </c>
      <c r="J222" s="19"/>
      <c r="K222" t="s">
        <v>288</v>
      </c>
    </row>
    <row r="223" spans="1:11" ht="18.75">
      <c r="A223" s="12">
        <v>114</v>
      </c>
      <c r="B223" s="23" t="s">
        <v>149</v>
      </c>
      <c r="C223" s="13">
        <v>1113</v>
      </c>
      <c r="D223" s="12" t="s">
        <v>243</v>
      </c>
      <c r="E223" s="49">
        <v>42293</v>
      </c>
      <c r="F223" s="13">
        <v>1</v>
      </c>
      <c r="G223" s="19">
        <v>600</v>
      </c>
      <c r="H223" s="19">
        <f t="shared" si="5"/>
        <v>300</v>
      </c>
      <c r="I223" s="19">
        <f t="shared" si="6"/>
        <v>300</v>
      </c>
      <c r="J223" s="19"/>
      <c r="K223" t="s">
        <v>288</v>
      </c>
    </row>
    <row r="224" spans="1:11" ht="18.75">
      <c r="A224" s="12">
        <v>115</v>
      </c>
      <c r="B224" s="23" t="s">
        <v>150</v>
      </c>
      <c r="C224" s="13">
        <v>1113</v>
      </c>
      <c r="D224" s="12" t="s">
        <v>243</v>
      </c>
      <c r="E224" s="49">
        <v>42293</v>
      </c>
      <c r="F224" s="13">
        <v>1</v>
      </c>
      <c r="G224" s="19">
        <v>600</v>
      </c>
      <c r="H224" s="19">
        <f t="shared" si="5"/>
        <v>300</v>
      </c>
      <c r="I224" s="19">
        <f t="shared" si="6"/>
        <v>300</v>
      </c>
      <c r="J224" s="19"/>
      <c r="K224" t="s">
        <v>288</v>
      </c>
    </row>
    <row r="225" spans="1:11" ht="18.75">
      <c r="A225" s="12">
        <v>116</v>
      </c>
      <c r="B225" s="23" t="s">
        <v>151</v>
      </c>
      <c r="C225" s="13">
        <v>1113</v>
      </c>
      <c r="D225" s="12" t="s">
        <v>243</v>
      </c>
      <c r="E225" s="49">
        <v>42293</v>
      </c>
      <c r="F225" s="13">
        <v>1</v>
      </c>
      <c r="G225" s="19">
        <v>600</v>
      </c>
      <c r="H225" s="19">
        <f t="shared" si="5"/>
        <v>300</v>
      </c>
      <c r="I225" s="19">
        <f t="shared" si="6"/>
        <v>300</v>
      </c>
      <c r="J225" s="19"/>
      <c r="K225" t="s">
        <v>288</v>
      </c>
    </row>
    <row r="226" spans="1:11" ht="37.5">
      <c r="A226" s="12">
        <v>117</v>
      </c>
      <c r="B226" s="23" t="s">
        <v>152</v>
      </c>
      <c r="C226" s="13">
        <v>1113</v>
      </c>
      <c r="D226" s="12" t="s">
        <v>209</v>
      </c>
      <c r="E226" s="49">
        <v>42321</v>
      </c>
      <c r="F226" s="13">
        <v>6</v>
      </c>
      <c r="G226" s="19">
        <v>1800</v>
      </c>
      <c r="H226" s="19">
        <f t="shared" si="5"/>
        <v>900</v>
      </c>
      <c r="I226" s="19">
        <f t="shared" si="6"/>
        <v>900</v>
      </c>
      <c r="J226" s="19"/>
      <c r="K226" t="s">
        <v>288</v>
      </c>
    </row>
    <row r="227" spans="1:10" ht="18.75">
      <c r="A227" s="12">
        <v>118</v>
      </c>
      <c r="B227" s="23" t="s">
        <v>153</v>
      </c>
      <c r="C227" s="13">
        <v>1113</v>
      </c>
      <c r="D227" s="12" t="s">
        <v>211</v>
      </c>
      <c r="E227" s="13"/>
      <c r="F227" s="13">
        <v>1</v>
      </c>
      <c r="G227" s="19">
        <v>111</v>
      </c>
      <c r="H227" s="19">
        <f t="shared" si="5"/>
        <v>55.5</v>
      </c>
      <c r="I227" s="19">
        <f t="shared" si="6"/>
        <v>55.5</v>
      </c>
      <c r="J227" s="19"/>
    </row>
    <row r="228" spans="1:11" ht="18.75">
      <c r="A228" s="12">
        <v>119</v>
      </c>
      <c r="B228" s="23" t="s">
        <v>154</v>
      </c>
      <c r="C228" s="13">
        <v>1113</v>
      </c>
      <c r="D228" s="12" t="s">
        <v>244</v>
      </c>
      <c r="E228" s="49">
        <v>42293</v>
      </c>
      <c r="F228" s="13">
        <v>1</v>
      </c>
      <c r="G228" s="19">
        <v>731.64</v>
      </c>
      <c r="H228" s="19">
        <f t="shared" si="5"/>
        <v>365.82</v>
      </c>
      <c r="I228" s="19">
        <f t="shared" si="6"/>
        <v>365.82</v>
      </c>
      <c r="J228" s="19"/>
      <c r="K228" t="s">
        <v>288</v>
      </c>
    </row>
    <row r="229" spans="1:11" ht="18.75">
      <c r="A229" s="12">
        <v>120</v>
      </c>
      <c r="B229" s="23" t="s">
        <v>155</v>
      </c>
      <c r="C229" s="13">
        <v>1113</v>
      </c>
      <c r="D229" s="12" t="s">
        <v>244</v>
      </c>
      <c r="E229" s="49">
        <v>42293</v>
      </c>
      <c r="F229" s="13">
        <v>1</v>
      </c>
      <c r="G229" s="19">
        <v>731.64</v>
      </c>
      <c r="H229" s="19">
        <f t="shared" si="5"/>
        <v>365.82</v>
      </c>
      <c r="I229" s="19">
        <f t="shared" si="6"/>
        <v>365.82</v>
      </c>
      <c r="J229" s="19"/>
      <c r="K229" t="s">
        <v>288</v>
      </c>
    </row>
    <row r="230" spans="1:11" ht="18.75">
      <c r="A230" s="12">
        <v>121</v>
      </c>
      <c r="B230" s="23" t="s">
        <v>156</v>
      </c>
      <c r="C230" s="13">
        <v>1113</v>
      </c>
      <c r="D230" s="12" t="s">
        <v>244</v>
      </c>
      <c r="E230" s="49">
        <v>42293</v>
      </c>
      <c r="F230" s="13">
        <v>1</v>
      </c>
      <c r="G230" s="19">
        <v>731.64</v>
      </c>
      <c r="H230" s="19">
        <f t="shared" si="5"/>
        <v>365.82</v>
      </c>
      <c r="I230" s="19">
        <f t="shared" si="6"/>
        <v>365.82</v>
      </c>
      <c r="J230" s="19"/>
      <c r="K230" t="s">
        <v>288</v>
      </c>
    </row>
    <row r="231" spans="1:11" ht="18.75">
      <c r="A231" s="12">
        <v>122</v>
      </c>
      <c r="B231" s="23" t="s">
        <v>157</v>
      </c>
      <c r="C231" s="13">
        <v>1113</v>
      </c>
      <c r="D231" s="12" t="s">
        <v>244</v>
      </c>
      <c r="E231" s="49">
        <v>42293</v>
      </c>
      <c r="F231" s="13">
        <v>1</v>
      </c>
      <c r="G231" s="19">
        <v>731.64</v>
      </c>
      <c r="H231" s="19">
        <f t="shared" si="5"/>
        <v>365.82</v>
      </c>
      <c r="I231" s="19">
        <f t="shared" si="6"/>
        <v>365.82</v>
      </c>
      <c r="J231" s="19"/>
      <c r="K231" t="s">
        <v>288</v>
      </c>
    </row>
    <row r="232" spans="1:11" ht="18.75">
      <c r="A232" s="12">
        <v>123</v>
      </c>
      <c r="B232" s="23" t="s">
        <v>158</v>
      </c>
      <c r="C232" s="13">
        <v>1113</v>
      </c>
      <c r="D232" s="12" t="s">
        <v>244</v>
      </c>
      <c r="E232" s="49">
        <v>42293</v>
      </c>
      <c r="F232" s="13">
        <v>1</v>
      </c>
      <c r="G232" s="19">
        <v>731.64</v>
      </c>
      <c r="H232" s="19">
        <f t="shared" si="5"/>
        <v>365.82</v>
      </c>
      <c r="I232" s="19">
        <f t="shared" si="6"/>
        <v>365.82</v>
      </c>
      <c r="J232" s="19"/>
      <c r="K232" t="s">
        <v>288</v>
      </c>
    </row>
    <row r="233" spans="1:11" ht="18.75">
      <c r="A233" s="12">
        <v>124</v>
      </c>
      <c r="B233" s="23" t="s">
        <v>159</v>
      </c>
      <c r="C233" s="13">
        <v>1113</v>
      </c>
      <c r="D233" s="12" t="s">
        <v>244</v>
      </c>
      <c r="E233" s="49">
        <v>42293</v>
      </c>
      <c r="F233" s="13">
        <v>1</v>
      </c>
      <c r="G233" s="19">
        <v>731.64</v>
      </c>
      <c r="H233" s="19">
        <f t="shared" si="5"/>
        <v>365.82</v>
      </c>
      <c r="I233" s="19">
        <f t="shared" si="6"/>
        <v>365.82</v>
      </c>
      <c r="J233" s="19"/>
      <c r="K233" t="s">
        <v>288</v>
      </c>
    </row>
    <row r="234" spans="1:11" ht="18.75">
      <c r="A234" s="12">
        <v>125</v>
      </c>
      <c r="B234" s="23" t="s">
        <v>160</v>
      </c>
      <c r="C234" s="13">
        <v>1113</v>
      </c>
      <c r="D234" s="12" t="s">
        <v>244</v>
      </c>
      <c r="E234" s="49">
        <v>42293</v>
      </c>
      <c r="F234" s="13">
        <v>1</v>
      </c>
      <c r="G234" s="19">
        <v>731.64</v>
      </c>
      <c r="H234" s="19">
        <f t="shared" si="5"/>
        <v>365.82</v>
      </c>
      <c r="I234" s="19">
        <f t="shared" si="6"/>
        <v>365.82</v>
      </c>
      <c r="J234" s="19"/>
      <c r="K234" t="s">
        <v>288</v>
      </c>
    </row>
    <row r="235" spans="1:11" ht="18.75">
      <c r="A235" s="12">
        <v>126</v>
      </c>
      <c r="B235" s="23" t="s">
        <v>161</v>
      </c>
      <c r="C235" s="13">
        <v>1113</v>
      </c>
      <c r="D235" s="12" t="s">
        <v>244</v>
      </c>
      <c r="E235" s="49">
        <v>42293</v>
      </c>
      <c r="F235" s="13">
        <v>1</v>
      </c>
      <c r="G235" s="19">
        <v>649.8</v>
      </c>
      <c r="H235" s="19">
        <f t="shared" si="5"/>
        <v>324.9</v>
      </c>
      <c r="I235" s="19">
        <f t="shared" si="6"/>
        <v>324.9</v>
      </c>
      <c r="J235" s="19"/>
      <c r="K235" t="s">
        <v>288</v>
      </c>
    </row>
    <row r="236" spans="1:11" ht="18.75">
      <c r="A236" s="12">
        <v>127</v>
      </c>
      <c r="B236" s="23" t="s">
        <v>162</v>
      </c>
      <c r="C236" s="13">
        <v>1113</v>
      </c>
      <c r="D236" s="12" t="s">
        <v>244</v>
      </c>
      <c r="E236" s="49">
        <v>42293</v>
      </c>
      <c r="F236" s="13">
        <v>1</v>
      </c>
      <c r="G236" s="19">
        <v>649.8</v>
      </c>
      <c r="H236" s="19">
        <f t="shared" si="5"/>
        <v>324.9</v>
      </c>
      <c r="I236" s="19">
        <f t="shared" si="6"/>
        <v>324.9</v>
      </c>
      <c r="J236" s="19"/>
      <c r="K236" t="s">
        <v>288</v>
      </c>
    </row>
    <row r="237" spans="1:11" ht="18.75">
      <c r="A237" s="12">
        <v>128</v>
      </c>
      <c r="B237" s="23" t="s">
        <v>163</v>
      </c>
      <c r="C237" s="13">
        <v>1113</v>
      </c>
      <c r="D237" s="12" t="s">
        <v>244</v>
      </c>
      <c r="E237" s="49">
        <v>42293</v>
      </c>
      <c r="F237" s="13">
        <v>1</v>
      </c>
      <c r="G237" s="19">
        <v>585.12</v>
      </c>
      <c r="H237" s="19">
        <f t="shared" si="5"/>
        <v>292.56</v>
      </c>
      <c r="I237" s="19">
        <f t="shared" si="6"/>
        <v>292.56</v>
      </c>
      <c r="J237" s="19"/>
      <c r="K237" t="s">
        <v>288</v>
      </c>
    </row>
    <row r="238" spans="1:11" ht="18.75">
      <c r="A238" s="12">
        <v>129</v>
      </c>
      <c r="B238" s="23" t="s">
        <v>164</v>
      </c>
      <c r="C238" s="13">
        <v>1113</v>
      </c>
      <c r="D238" s="12" t="s">
        <v>245</v>
      </c>
      <c r="E238" s="49">
        <v>42293</v>
      </c>
      <c r="F238" s="13">
        <v>1</v>
      </c>
      <c r="G238" s="19">
        <v>933</v>
      </c>
      <c r="H238" s="19">
        <f t="shared" si="5"/>
        <v>466.5</v>
      </c>
      <c r="I238" s="19">
        <f t="shared" si="6"/>
        <v>466.5</v>
      </c>
      <c r="J238" s="19"/>
      <c r="K238" t="s">
        <v>288</v>
      </c>
    </row>
    <row r="239" spans="1:11" ht="18.75">
      <c r="A239" s="12">
        <v>130</v>
      </c>
      <c r="B239" s="23" t="s">
        <v>165</v>
      </c>
      <c r="C239" s="13">
        <v>1113</v>
      </c>
      <c r="D239" s="12" t="s">
        <v>245</v>
      </c>
      <c r="E239" s="49">
        <v>42293</v>
      </c>
      <c r="F239" s="13">
        <v>1</v>
      </c>
      <c r="G239" s="19">
        <v>933</v>
      </c>
      <c r="H239" s="19">
        <f aca="true" t="shared" si="7" ref="H239:H259">ROUND(G239*50%,2)</f>
        <v>466.5</v>
      </c>
      <c r="I239" s="19">
        <f aca="true" t="shared" si="8" ref="I239:I259">SUM(G239-H239)</f>
        <v>466.5</v>
      </c>
      <c r="J239" s="19"/>
      <c r="K239" t="s">
        <v>288</v>
      </c>
    </row>
    <row r="240" spans="1:11" ht="18.75">
      <c r="A240" s="12">
        <v>131</v>
      </c>
      <c r="B240" s="23" t="s">
        <v>166</v>
      </c>
      <c r="C240" s="13">
        <v>1113</v>
      </c>
      <c r="D240" s="12" t="s">
        <v>245</v>
      </c>
      <c r="E240" s="49">
        <v>42293</v>
      </c>
      <c r="F240" s="13">
        <v>1</v>
      </c>
      <c r="G240" s="19">
        <v>933</v>
      </c>
      <c r="H240" s="19">
        <f t="shared" si="7"/>
        <v>466.5</v>
      </c>
      <c r="I240" s="19">
        <f t="shared" si="8"/>
        <v>466.5</v>
      </c>
      <c r="J240" s="19"/>
      <c r="K240" t="s">
        <v>288</v>
      </c>
    </row>
    <row r="241" spans="1:11" ht="18.75">
      <c r="A241" s="12">
        <v>132</v>
      </c>
      <c r="B241" s="25" t="s">
        <v>167</v>
      </c>
      <c r="C241" s="13">
        <v>1113</v>
      </c>
      <c r="D241" s="12" t="s">
        <v>246</v>
      </c>
      <c r="E241" s="49">
        <v>42293</v>
      </c>
      <c r="F241" s="13">
        <v>1</v>
      </c>
      <c r="G241" s="19">
        <v>699</v>
      </c>
      <c r="H241" s="19">
        <f t="shared" si="7"/>
        <v>349.5</v>
      </c>
      <c r="I241" s="19">
        <f t="shared" si="8"/>
        <v>349.5</v>
      </c>
      <c r="J241" s="19"/>
      <c r="K241" t="s">
        <v>288</v>
      </c>
    </row>
    <row r="242" spans="1:11" ht="18.75">
      <c r="A242" s="12">
        <v>133</v>
      </c>
      <c r="B242" s="25" t="s">
        <v>168</v>
      </c>
      <c r="C242" s="13">
        <v>1113</v>
      </c>
      <c r="D242" s="12" t="s">
        <v>246</v>
      </c>
      <c r="E242" s="49">
        <v>42293</v>
      </c>
      <c r="F242" s="13">
        <v>1</v>
      </c>
      <c r="G242" s="19">
        <v>699</v>
      </c>
      <c r="H242" s="19">
        <f t="shared" si="7"/>
        <v>349.5</v>
      </c>
      <c r="I242" s="19">
        <f t="shared" si="8"/>
        <v>349.5</v>
      </c>
      <c r="J242" s="19"/>
      <c r="K242" t="s">
        <v>288</v>
      </c>
    </row>
    <row r="243" spans="1:11" ht="18.75">
      <c r="A243" s="12">
        <v>134</v>
      </c>
      <c r="B243" s="23" t="s">
        <v>169</v>
      </c>
      <c r="C243" s="13">
        <v>1113</v>
      </c>
      <c r="D243" s="12" t="s">
        <v>246</v>
      </c>
      <c r="E243" s="49">
        <v>42293</v>
      </c>
      <c r="F243" s="13">
        <v>1</v>
      </c>
      <c r="G243" s="19">
        <v>699</v>
      </c>
      <c r="H243" s="19">
        <f t="shared" si="7"/>
        <v>349.5</v>
      </c>
      <c r="I243" s="19">
        <f t="shared" si="8"/>
        <v>349.5</v>
      </c>
      <c r="J243" s="19"/>
      <c r="K243" t="s">
        <v>288</v>
      </c>
    </row>
    <row r="244" spans="1:11" ht="37.5">
      <c r="A244" s="12">
        <v>135</v>
      </c>
      <c r="B244" s="23" t="s">
        <v>170</v>
      </c>
      <c r="C244" s="13">
        <v>1113</v>
      </c>
      <c r="D244" s="12" t="s">
        <v>247</v>
      </c>
      <c r="E244" s="49">
        <v>42293</v>
      </c>
      <c r="F244" s="13">
        <v>1</v>
      </c>
      <c r="G244" s="19">
        <v>699</v>
      </c>
      <c r="H244" s="19">
        <f t="shared" si="7"/>
        <v>349.5</v>
      </c>
      <c r="I244" s="19">
        <f t="shared" si="8"/>
        <v>349.5</v>
      </c>
      <c r="J244" s="19"/>
      <c r="K244" t="s">
        <v>288</v>
      </c>
    </row>
    <row r="245" spans="1:11" ht="18.75">
      <c r="A245" s="12">
        <v>136</v>
      </c>
      <c r="B245" s="23" t="s">
        <v>171</v>
      </c>
      <c r="C245" s="13">
        <v>1113</v>
      </c>
      <c r="D245" s="12" t="s">
        <v>248</v>
      </c>
      <c r="E245" s="49">
        <v>42293</v>
      </c>
      <c r="F245" s="13">
        <v>1</v>
      </c>
      <c r="G245" s="19">
        <v>699</v>
      </c>
      <c r="H245" s="19">
        <f t="shared" si="7"/>
        <v>349.5</v>
      </c>
      <c r="I245" s="19">
        <f t="shared" si="8"/>
        <v>349.5</v>
      </c>
      <c r="J245" s="19"/>
      <c r="K245" t="s">
        <v>288</v>
      </c>
    </row>
    <row r="246" spans="1:11" ht="18.75">
      <c r="A246" s="12">
        <v>137</v>
      </c>
      <c r="B246" s="23" t="s">
        <v>172</v>
      </c>
      <c r="C246" s="13">
        <v>1113</v>
      </c>
      <c r="D246" s="12" t="s">
        <v>206</v>
      </c>
      <c r="E246" s="13"/>
      <c r="F246" s="13">
        <v>1</v>
      </c>
      <c r="G246" s="19">
        <v>41</v>
      </c>
      <c r="H246" s="19">
        <f t="shared" si="7"/>
        <v>20.5</v>
      </c>
      <c r="I246" s="19">
        <f t="shared" si="8"/>
        <v>20.5</v>
      </c>
      <c r="J246" s="19"/>
      <c r="K246" t="s">
        <v>336</v>
      </c>
    </row>
    <row r="247" spans="1:11" ht="18.75">
      <c r="A247" s="12">
        <v>138</v>
      </c>
      <c r="B247" s="23" t="s">
        <v>173</v>
      </c>
      <c r="C247" s="13">
        <v>1113</v>
      </c>
      <c r="D247" s="24" t="s">
        <v>249</v>
      </c>
      <c r="E247" s="13"/>
      <c r="F247" s="13">
        <v>1</v>
      </c>
      <c r="G247" s="19">
        <v>96</v>
      </c>
      <c r="H247" s="19">
        <f t="shared" si="7"/>
        <v>48</v>
      </c>
      <c r="I247" s="19">
        <f t="shared" si="8"/>
        <v>48</v>
      </c>
      <c r="J247" s="19"/>
      <c r="K247" t="s">
        <v>336</v>
      </c>
    </row>
    <row r="248" spans="1:11" ht="18.75">
      <c r="A248" s="12">
        <v>139</v>
      </c>
      <c r="B248" s="23" t="s">
        <v>174</v>
      </c>
      <c r="C248" s="13">
        <v>1113</v>
      </c>
      <c r="D248" s="12" t="s">
        <v>31</v>
      </c>
      <c r="E248" s="13"/>
      <c r="F248" s="13">
        <v>1</v>
      </c>
      <c r="G248" s="19">
        <v>895</v>
      </c>
      <c r="H248" s="19">
        <f t="shared" si="7"/>
        <v>447.5</v>
      </c>
      <c r="I248" s="19">
        <f t="shared" si="8"/>
        <v>447.5</v>
      </c>
      <c r="J248" s="19"/>
      <c r="K248" t="s">
        <v>336</v>
      </c>
    </row>
    <row r="249" spans="1:11" ht="18.75">
      <c r="A249" s="12">
        <v>140</v>
      </c>
      <c r="B249" s="23" t="s">
        <v>175</v>
      </c>
      <c r="C249" s="13">
        <v>1113</v>
      </c>
      <c r="D249" s="12" t="s">
        <v>250</v>
      </c>
      <c r="E249" s="13"/>
      <c r="F249" s="13">
        <v>1</v>
      </c>
      <c r="G249" s="19">
        <v>359</v>
      </c>
      <c r="H249" s="19">
        <f t="shared" si="7"/>
        <v>179.5</v>
      </c>
      <c r="I249" s="19">
        <f t="shared" si="8"/>
        <v>179.5</v>
      </c>
      <c r="J249" s="19"/>
      <c r="K249" t="s">
        <v>336</v>
      </c>
    </row>
    <row r="250" spans="1:11" ht="18.75">
      <c r="A250" s="12">
        <v>141</v>
      </c>
      <c r="B250" s="23" t="s">
        <v>176</v>
      </c>
      <c r="C250" s="13">
        <v>1113</v>
      </c>
      <c r="D250" s="24" t="s">
        <v>251</v>
      </c>
      <c r="E250" s="13"/>
      <c r="F250" s="13">
        <v>1</v>
      </c>
      <c r="G250" s="19">
        <v>40</v>
      </c>
      <c r="H250" s="19">
        <f t="shared" si="7"/>
        <v>20</v>
      </c>
      <c r="I250" s="19">
        <f t="shared" si="8"/>
        <v>20</v>
      </c>
      <c r="J250" s="19"/>
      <c r="K250" t="s">
        <v>336</v>
      </c>
    </row>
    <row r="251" spans="1:11" ht="18.75">
      <c r="A251" s="12">
        <v>142</v>
      </c>
      <c r="B251" s="23" t="s">
        <v>177</v>
      </c>
      <c r="C251" s="13">
        <v>1113</v>
      </c>
      <c r="D251" s="24" t="s">
        <v>252</v>
      </c>
      <c r="E251" s="13"/>
      <c r="F251" s="13">
        <v>1</v>
      </c>
      <c r="G251" s="19">
        <v>15</v>
      </c>
      <c r="H251" s="19">
        <f t="shared" si="7"/>
        <v>7.5</v>
      </c>
      <c r="I251" s="19">
        <f t="shared" si="8"/>
        <v>7.5</v>
      </c>
      <c r="J251" s="19"/>
      <c r="K251" t="s">
        <v>336</v>
      </c>
    </row>
    <row r="252" spans="1:11" ht="18.75">
      <c r="A252" s="12">
        <v>143</v>
      </c>
      <c r="B252" s="23" t="s">
        <v>178</v>
      </c>
      <c r="C252" s="13">
        <v>1113</v>
      </c>
      <c r="D252" s="12" t="s">
        <v>253</v>
      </c>
      <c r="E252" s="13"/>
      <c r="F252" s="13">
        <v>1</v>
      </c>
      <c r="G252" s="19">
        <v>28</v>
      </c>
      <c r="H252" s="19">
        <f t="shared" si="7"/>
        <v>14</v>
      </c>
      <c r="I252" s="19">
        <f t="shared" si="8"/>
        <v>14</v>
      </c>
      <c r="J252" s="19"/>
      <c r="K252" t="s">
        <v>336</v>
      </c>
    </row>
    <row r="253" spans="1:11" ht="18.75">
      <c r="A253" s="12">
        <v>144</v>
      </c>
      <c r="B253" s="23" t="s">
        <v>179</v>
      </c>
      <c r="C253" s="13">
        <v>1113</v>
      </c>
      <c r="D253" s="12" t="s">
        <v>254</v>
      </c>
      <c r="E253" s="13"/>
      <c r="F253" s="13">
        <v>1</v>
      </c>
      <c r="G253" s="19">
        <v>40</v>
      </c>
      <c r="H253" s="19">
        <f t="shared" si="7"/>
        <v>20</v>
      </c>
      <c r="I253" s="19">
        <f t="shared" si="8"/>
        <v>20</v>
      </c>
      <c r="J253" s="19"/>
      <c r="K253" t="s">
        <v>336</v>
      </c>
    </row>
    <row r="254" spans="1:11" ht="18.75">
      <c r="A254" s="12">
        <v>145</v>
      </c>
      <c r="B254" s="23" t="s">
        <v>180</v>
      </c>
      <c r="C254" s="13">
        <v>1113</v>
      </c>
      <c r="D254" s="12" t="s">
        <v>255</v>
      </c>
      <c r="E254" s="13"/>
      <c r="F254" s="13">
        <v>1</v>
      </c>
      <c r="G254" s="19">
        <v>672</v>
      </c>
      <c r="H254" s="19">
        <f t="shared" si="7"/>
        <v>336</v>
      </c>
      <c r="I254" s="19">
        <f t="shared" si="8"/>
        <v>336</v>
      </c>
      <c r="J254" s="19"/>
      <c r="K254" t="s">
        <v>336</v>
      </c>
    </row>
    <row r="255" spans="1:11" ht="18.75">
      <c r="A255" s="12">
        <v>146</v>
      </c>
      <c r="B255" s="23" t="s">
        <v>181</v>
      </c>
      <c r="C255" s="13">
        <v>1113</v>
      </c>
      <c r="D255" s="12" t="s">
        <v>206</v>
      </c>
      <c r="E255" s="13"/>
      <c r="F255" s="13">
        <v>1</v>
      </c>
      <c r="G255" s="19">
        <v>41</v>
      </c>
      <c r="H255" s="19">
        <f t="shared" si="7"/>
        <v>20.5</v>
      </c>
      <c r="I255" s="19">
        <f t="shared" si="8"/>
        <v>20.5</v>
      </c>
      <c r="J255" s="19"/>
      <c r="K255" t="s">
        <v>336</v>
      </c>
    </row>
    <row r="256" spans="1:11" ht="20.25" customHeight="1">
      <c r="A256" s="12">
        <v>147</v>
      </c>
      <c r="B256" s="23" t="s">
        <v>182</v>
      </c>
      <c r="C256" s="13">
        <v>1113</v>
      </c>
      <c r="D256" s="12" t="s">
        <v>337</v>
      </c>
      <c r="E256" s="49">
        <v>42311</v>
      </c>
      <c r="F256" s="13">
        <v>1</v>
      </c>
      <c r="G256" s="19">
        <v>600</v>
      </c>
      <c r="H256" s="19">
        <f t="shared" si="7"/>
        <v>300</v>
      </c>
      <c r="I256" s="19">
        <f t="shared" si="8"/>
        <v>300</v>
      </c>
      <c r="J256" s="19"/>
      <c r="K256" t="s">
        <v>288</v>
      </c>
    </row>
    <row r="257" spans="1:11" ht="18.75">
      <c r="A257" s="12">
        <v>148</v>
      </c>
      <c r="B257" s="23" t="s">
        <v>183</v>
      </c>
      <c r="C257" s="13">
        <v>1113</v>
      </c>
      <c r="D257" s="12" t="s">
        <v>245</v>
      </c>
      <c r="E257" s="13"/>
      <c r="F257" s="13">
        <v>1</v>
      </c>
      <c r="G257" s="19">
        <v>933</v>
      </c>
      <c r="H257" s="19">
        <f t="shared" si="7"/>
        <v>466.5</v>
      </c>
      <c r="I257" s="19">
        <f t="shared" si="8"/>
        <v>466.5</v>
      </c>
      <c r="J257" s="19"/>
      <c r="K257" t="s">
        <v>336</v>
      </c>
    </row>
    <row r="258" spans="1:11" ht="18.75">
      <c r="A258" s="12">
        <v>149</v>
      </c>
      <c r="B258" s="23" t="s">
        <v>184</v>
      </c>
      <c r="C258" s="13">
        <v>1113</v>
      </c>
      <c r="D258" s="12" t="s">
        <v>246</v>
      </c>
      <c r="E258" s="13"/>
      <c r="F258" s="13">
        <v>1</v>
      </c>
      <c r="G258" s="19">
        <v>699</v>
      </c>
      <c r="H258" s="19">
        <f t="shared" si="7"/>
        <v>349.5</v>
      </c>
      <c r="I258" s="19">
        <f t="shared" si="8"/>
        <v>349.5</v>
      </c>
      <c r="J258" s="19"/>
      <c r="K258" t="s">
        <v>336</v>
      </c>
    </row>
    <row r="259" spans="1:11" ht="18.75">
      <c r="A259" s="12">
        <v>150</v>
      </c>
      <c r="B259" s="23" t="s">
        <v>185</v>
      </c>
      <c r="C259" s="13">
        <v>1113</v>
      </c>
      <c r="D259" s="12" t="s">
        <v>206</v>
      </c>
      <c r="E259" s="13"/>
      <c r="F259" s="13">
        <v>1</v>
      </c>
      <c r="G259" s="19">
        <v>41</v>
      </c>
      <c r="H259" s="19">
        <f t="shared" si="7"/>
        <v>20.5</v>
      </c>
      <c r="I259" s="19">
        <f t="shared" si="8"/>
        <v>20.5</v>
      </c>
      <c r="J259" s="19"/>
      <c r="K259" t="s">
        <v>336</v>
      </c>
    </row>
    <row r="260" spans="1:11" ht="18.75">
      <c r="A260" s="12">
        <v>151</v>
      </c>
      <c r="B260" s="23" t="s">
        <v>186</v>
      </c>
      <c r="C260" s="13">
        <v>1113</v>
      </c>
      <c r="D260" s="12" t="s">
        <v>256</v>
      </c>
      <c r="E260" s="13"/>
      <c r="F260" s="13">
        <v>1</v>
      </c>
      <c r="G260" s="19">
        <v>95</v>
      </c>
      <c r="H260" s="19">
        <f aca="true" t="shared" si="9" ref="H260:H267">ROUND(G260*50%,2)</f>
        <v>47.5</v>
      </c>
      <c r="I260" s="19">
        <f aca="true" t="shared" si="10" ref="I260:I267">SUM(G260-H260)</f>
        <v>47.5</v>
      </c>
      <c r="J260" s="19"/>
      <c r="K260" t="s">
        <v>336</v>
      </c>
    </row>
    <row r="261" spans="1:11" ht="18.75">
      <c r="A261" s="12">
        <v>152</v>
      </c>
      <c r="B261" s="23" t="s">
        <v>187</v>
      </c>
      <c r="C261" s="13">
        <v>1113</v>
      </c>
      <c r="D261" s="12" t="s">
        <v>206</v>
      </c>
      <c r="E261" s="13"/>
      <c r="F261" s="13">
        <v>1</v>
      </c>
      <c r="G261" s="19">
        <v>41</v>
      </c>
      <c r="H261" s="19">
        <f t="shared" si="9"/>
        <v>20.5</v>
      </c>
      <c r="I261" s="19">
        <f t="shared" si="10"/>
        <v>20.5</v>
      </c>
      <c r="J261" s="19"/>
      <c r="K261" t="s">
        <v>336</v>
      </c>
    </row>
    <row r="262" spans="1:11" ht="18.75">
      <c r="A262" s="12">
        <v>153</v>
      </c>
      <c r="B262" s="23" t="s">
        <v>188</v>
      </c>
      <c r="C262" s="13">
        <v>1113</v>
      </c>
      <c r="D262" s="12" t="s">
        <v>249</v>
      </c>
      <c r="E262" s="13"/>
      <c r="F262" s="13">
        <v>1</v>
      </c>
      <c r="G262" s="19">
        <v>75</v>
      </c>
      <c r="H262" s="19">
        <f t="shared" si="9"/>
        <v>37.5</v>
      </c>
      <c r="I262" s="19">
        <f t="shared" si="10"/>
        <v>37.5</v>
      </c>
      <c r="J262" s="19"/>
      <c r="K262" t="s">
        <v>336</v>
      </c>
    </row>
    <row r="263" spans="1:11" ht="37.5">
      <c r="A263" s="12">
        <v>154</v>
      </c>
      <c r="B263" s="23" t="s">
        <v>189</v>
      </c>
      <c r="C263" s="13">
        <v>1113</v>
      </c>
      <c r="D263" s="12" t="s">
        <v>257</v>
      </c>
      <c r="E263" s="49">
        <v>42990</v>
      </c>
      <c r="F263" s="13">
        <v>1</v>
      </c>
      <c r="G263" s="19">
        <v>4936.26</v>
      </c>
      <c r="H263" s="19">
        <f t="shared" si="9"/>
        <v>2468.13</v>
      </c>
      <c r="I263" s="19">
        <f t="shared" si="10"/>
        <v>2468.13</v>
      </c>
      <c r="J263" s="19"/>
      <c r="K263" t="s">
        <v>288</v>
      </c>
    </row>
    <row r="264" spans="1:11" ht="37.5">
      <c r="A264" s="12">
        <v>155</v>
      </c>
      <c r="B264" s="23" t="s">
        <v>190</v>
      </c>
      <c r="C264" s="13">
        <v>1113</v>
      </c>
      <c r="D264" s="12" t="s">
        <v>205</v>
      </c>
      <c r="E264" s="49">
        <v>42496</v>
      </c>
      <c r="F264" s="13">
        <v>1</v>
      </c>
      <c r="G264" s="19">
        <v>288</v>
      </c>
      <c r="H264" s="19">
        <f t="shared" si="9"/>
        <v>144</v>
      </c>
      <c r="I264" s="19">
        <f t="shared" si="10"/>
        <v>144</v>
      </c>
      <c r="J264" s="19"/>
      <c r="K264" t="s">
        <v>288</v>
      </c>
    </row>
    <row r="265" spans="1:11" ht="37.5">
      <c r="A265" s="12">
        <v>156</v>
      </c>
      <c r="B265" s="23" t="s">
        <v>191</v>
      </c>
      <c r="C265" s="13">
        <v>1113</v>
      </c>
      <c r="D265" s="12" t="s">
        <v>258</v>
      </c>
      <c r="E265" s="49">
        <v>42909</v>
      </c>
      <c r="F265" s="13">
        <v>5</v>
      </c>
      <c r="G265" s="19">
        <v>2225</v>
      </c>
      <c r="H265" s="19">
        <f t="shared" si="9"/>
        <v>1112.5</v>
      </c>
      <c r="I265" s="19">
        <f t="shared" si="10"/>
        <v>1112.5</v>
      </c>
      <c r="J265" s="19"/>
      <c r="K265" t="s">
        <v>288</v>
      </c>
    </row>
    <row r="266" spans="1:11" ht="18.75">
      <c r="A266" s="12">
        <v>157</v>
      </c>
      <c r="B266" s="23" t="s">
        <v>192</v>
      </c>
      <c r="C266" s="13">
        <v>1113</v>
      </c>
      <c r="D266" s="12" t="s">
        <v>206</v>
      </c>
      <c r="E266" s="13"/>
      <c r="F266" s="13">
        <v>1</v>
      </c>
      <c r="G266" s="19">
        <v>41</v>
      </c>
      <c r="H266" s="19">
        <f t="shared" si="9"/>
        <v>20.5</v>
      </c>
      <c r="I266" s="19">
        <f t="shared" si="10"/>
        <v>20.5</v>
      </c>
      <c r="J266" s="19"/>
      <c r="K266" t="s">
        <v>336</v>
      </c>
    </row>
    <row r="267" spans="1:11" ht="18.75">
      <c r="A267" s="12">
        <v>158</v>
      </c>
      <c r="B267" s="23" t="s">
        <v>193</v>
      </c>
      <c r="C267" s="13">
        <v>1113</v>
      </c>
      <c r="D267" s="12" t="s">
        <v>259</v>
      </c>
      <c r="E267" s="13"/>
      <c r="F267" s="13">
        <v>1</v>
      </c>
      <c r="G267" s="19">
        <v>41</v>
      </c>
      <c r="H267" s="19">
        <f t="shared" si="9"/>
        <v>20.5</v>
      </c>
      <c r="I267" s="19">
        <f t="shared" si="10"/>
        <v>20.5</v>
      </c>
      <c r="J267" s="19"/>
      <c r="K267" t="s">
        <v>336</v>
      </c>
    </row>
    <row r="268" spans="1:10" ht="18.75">
      <c r="A268" s="27" t="s">
        <v>46</v>
      </c>
      <c r="B268" s="26" t="s">
        <v>21</v>
      </c>
      <c r="C268" s="26">
        <v>1113</v>
      </c>
      <c r="D268" s="27" t="s">
        <v>46</v>
      </c>
      <c r="E268" s="27" t="s">
        <v>46</v>
      </c>
      <c r="F268" s="27">
        <f>SUM(F110:F267)</f>
        <v>386</v>
      </c>
      <c r="G268" s="28">
        <f>SUM(G110:G267)</f>
        <v>101429.35999999999</v>
      </c>
      <c r="H268" s="28">
        <f>SUM(H110:H267)</f>
        <v>50714.68</v>
      </c>
      <c r="I268" s="28">
        <f>SUM(I110:I267)</f>
        <v>50714.67999999999</v>
      </c>
      <c r="J268" s="29">
        <f>SUM(J110:J267)</f>
        <v>0</v>
      </c>
    </row>
    <row r="269" spans="1:10" ht="18.7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9.5">
      <c r="A270" s="5"/>
      <c r="B270" s="10" t="s">
        <v>13</v>
      </c>
      <c r="C270" s="5"/>
      <c r="D270" s="5"/>
      <c r="E270" s="5"/>
      <c r="F270" s="5"/>
      <c r="G270" s="5"/>
      <c r="H270" s="5"/>
      <c r="I270" s="5"/>
      <c r="J270" s="5"/>
    </row>
    <row r="271" spans="1:10" ht="18.7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37.5">
      <c r="A272" s="5"/>
      <c r="B272" s="8"/>
      <c r="C272" s="31" t="s">
        <v>0</v>
      </c>
      <c r="D272" s="31" t="s">
        <v>22</v>
      </c>
      <c r="E272" s="31" t="s">
        <v>4</v>
      </c>
      <c r="F272" s="31" t="s">
        <v>23</v>
      </c>
      <c r="G272" s="31" t="s">
        <v>24</v>
      </c>
      <c r="H272" s="5"/>
      <c r="I272" s="5"/>
      <c r="J272" s="5"/>
    </row>
    <row r="273" spans="1:10" ht="18.75">
      <c r="A273" s="5"/>
      <c r="B273" s="9"/>
      <c r="C273" s="7"/>
      <c r="D273" s="7"/>
      <c r="E273" s="7"/>
      <c r="F273" s="22"/>
      <c r="G273" s="22"/>
      <c r="H273" s="5"/>
      <c r="I273" s="5"/>
      <c r="J273" s="5"/>
    </row>
    <row r="274" spans="1:10" ht="18.75">
      <c r="A274" s="5"/>
      <c r="B274" s="9"/>
      <c r="C274" s="7"/>
      <c r="D274" s="7"/>
      <c r="E274" s="7"/>
      <c r="F274" s="22"/>
      <c r="G274" s="22"/>
      <c r="H274" s="5"/>
      <c r="I274" s="5"/>
      <c r="J274" s="5"/>
    </row>
    <row r="275" spans="1:10" ht="18.75">
      <c r="A275" s="5"/>
      <c r="B275" s="9"/>
      <c r="C275" s="7"/>
      <c r="D275" s="26" t="s">
        <v>21</v>
      </c>
      <c r="E275" s="26">
        <f>SUM(E273:E274)</f>
        <v>0</v>
      </c>
      <c r="F275" s="30">
        <f>SUM(F273:F274)</f>
        <v>0</v>
      </c>
      <c r="G275" s="30">
        <f>SUM(G273:G274)</f>
        <v>0</v>
      </c>
      <c r="H275" s="5"/>
      <c r="I275" s="5"/>
      <c r="J275" s="5"/>
    </row>
    <row r="276" spans="1:10" ht="18.7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9.5">
      <c r="A277" s="5"/>
      <c r="B277" s="10" t="s">
        <v>339</v>
      </c>
      <c r="C277" s="5"/>
      <c r="D277" s="5"/>
      <c r="E277" s="5"/>
      <c r="F277" s="5"/>
      <c r="G277" s="5"/>
      <c r="H277" s="5"/>
      <c r="I277" s="5"/>
      <c r="J277" s="5"/>
    </row>
    <row r="278" spans="1:10" ht="18.7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37.5">
      <c r="A279" s="5"/>
      <c r="B279" s="8"/>
      <c r="C279" s="31" t="s">
        <v>0</v>
      </c>
      <c r="D279" s="67" t="s">
        <v>22</v>
      </c>
      <c r="E279" s="68"/>
      <c r="F279" s="69"/>
      <c r="G279" s="31" t="s">
        <v>4</v>
      </c>
      <c r="H279" s="31" t="s">
        <v>23</v>
      </c>
      <c r="I279" s="31" t="s">
        <v>24</v>
      </c>
      <c r="J279" s="8"/>
    </row>
    <row r="280" spans="1:10" ht="18.75">
      <c r="A280" s="5"/>
      <c r="B280" s="9"/>
      <c r="C280" s="7">
        <v>1</v>
      </c>
      <c r="D280" s="7" t="s">
        <v>340</v>
      </c>
      <c r="E280" s="79" t="s">
        <v>260</v>
      </c>
      <c r="F280" s="80"/>
      <c r="G280" s="7">
        <v>400</v>
      </c>
      <c r="H280" s="22">
        <v>10</v>
      </c>
      <c r="I280" s="22">
        <v>4000</v>
      </c>
      <c r="J280" s="9" t="s">
        <v>288</v>
      </c>
    </row>
    <row r="281" spans="1:10" ht="18.75">
      <c r="A281" s="5"/>
      <c r="B281" s="9"/>
      <c r="C281" s="7">
        <v>2</v>
      </c>
      <c r="D281" s="7" t="s">
        <v>341</v>
      </c>
      <c r="E281" s="79" t="s">
        <v>342</v>
      </c>
      <c r="F281" s="80"/>
      <c r="G281" s="7"/>
      <c r="H281" s="22"/>
      <c r="I281" s="51">
        <v>2385.02</v>
      </c>
      <c r="J281" s="9" t="s">
        <v>288</v>
      </c>
    </row>
    <row r="282" spans="1:10" ht="18.75">
      <c r="A282" s="5"/>
      <c r="B282" s="9"/>
      <c r="C282" s="7"/>
      <c r="D282" s="26" t="s">
        <v>21</v>
      </c>
      <c r="E282" s="73"/>
      <c r="F282" s="74"/>
      <c r="G282" s="26">
        <f>SUM(G280:G281)</f>
        <v>400</v>
      </c>
      <c r="H282" s="30">
        <f>SUM(H280:H281)</f>
        <v>10</v>
      </c>
      <c r="I282" s="30">
        <f>SUM(I280:I281)</f>
        <v>6385.02</v>
      </c>
      <c r="J282" s="9"/>
    </row>
    <row r="283" spans="1:10" ht="18.75">
      <c r="A283" s="5"/>
      <c r="B283" s="9"/>
      <c r="C283" s="9"/>
      <c r="D283" s="9"/>
      <c r="E283" s="9"/>
      <c r="F283" s="9"/>
      <c r="G283" s="9"/>
      <c r="H283" s="5"/>
      <c r="I283" s="5"/>
      <c r="J283" s="5"/>
    </row>
    <row r="284" spans="1:10" ht="19.5">
      <c r="A284" s="5"/>
      <c r="B284" s="10" t="s">
        <v>343</v>
      </c>
      <c r="C284" s="10"/>
      <c r="D284" s="10"/>
      <c r="E284" s="5"/>
      <c r="F284" s="5"/>
      <c r="G284" s="5"/>
      <c r="H284" s="5"/>
      <c r="I284" s="5"/>
      <c r="J284" s="5"/>
    </row>
    <row r="285" spans="1:10" ht="18.7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62.25" customHeight="1">
      <c r="A286" s="5"/>
      <c r="B286" s="11" t="s">
        <v>0</v>
      </c>
      <c r="C286" s="11" t="s">
        <v>286</v>
      </c>
      <c r="D286" s="70" t="s">
        <v>14</v>
      </c>
      <c r="E286" s="71"/>
      <c r="F286" s="71"/>
      <c r="G286" s="72"/>
      <c r="H286" s="70" t="s">
        <v>262</v>
      </c>
      <c r="I286" s="72"/>
      <c r="J286" s="11" t="s">
        <v>261</v>
      </c>
    </row>
    <row r="287" spans="1:10" ht="36" customHeight="1">
      <c r="A287" s="5"/>
      <c r="B287" s="20">
        <v>1</v>
      </c>
      <c r="C287" s="60" t="s">
        <v>264</v>
      </c>
      <c r="D287" s="61"/>
      <c r="E287" s="61"/>
      <c r="F287" s="61"/>
      <c r="G287" s="62"/>
      <c r="H287" s="77">
        <f>SUM(H288:H289)</f>
        <v>0</v>
      </c>
      <c r="I287" s="78"/>
      <c r="J287" s="20" t="s">
        <v>15</v>
      </c>
    </row>
    <row r="288" spans="1:10" ht="36" customHeight="1">
      <c r="A288" s="5"/>
      <c r="B288" s="20"/>
      <c r="C288" s="13">
        <v>11</v>
      </c>
      <c r="D288" s="63" t="s">
        <v>265</v>
      </c>
      <c r="E288" s="64"/>
      <c r="F288" s="64"/>
      <c r="G288" s="65"/>
      <c r="H288" s="77"/>
      <c r="I288" s="78"/>
      <c r="J288" s="20"/>
    </row>
    <row r="289" spans="1:10" ht="36" customHeight="1">
      <c r="A289" s="5"/>
      <c r="B289" s="32"/>
      <c r="C289" s="37">
        <v>13</v>
      </c>
      <c r="D289" s="63" t="s">
        <v>266</v>
      </c>
      <c r="E289" s="64"/>
      <c r="F289" s="64"/>
      <c r="G289" s="65"/>
      <c r="H289" s="58"/>
      <c r="I289" s="59"/>
      <c r="J289" s="20"/>
    </row>
    <row r="290" spans="1:10" ht="36" customHeight="1">
      <c r="A290" s="5"/>
      <c r="B290" s="38">
        <v>2</v>
      </c>
      <c r="C290" s="60" t="s">
        <v>267</v>
      </c>
      <c r="D290" s="61"/>
      <c r="E290" s="61"/>
      <c r="F290" s="61"/>
      <c r="G290" s="62"/>
      <c r="H290" s="58">
        <f>SUM(H291)</f>
        <v>255222.26</v>
      </c>
      <c r="I290" s="59"/>
      <c r="J290" s="20" t="s">
        <v>263</v>
      </c>
    </row>
    <row r="291" spans="1:10" ht="36" customHeight="1">
      <c r="A291" s="5"/>
      <c r="B291" s="33"/>
      <c r="C291" s="37">
        <v>21</v>
      </c>
      <c r="D291" s="63" t="s">
        <v>268</v>
      </c>
      <c r="E291" s="64"/>
      <c r="F291" s="64"/>
      <c r="G291" s="65"/>
      <c r="H291" s="56">
        <v>255222.26</v>
      </c>
      <c r="I291" s="57"/>
      <c r="J291" s="20"/>
    </row>
    <row r="292" spans="1:10" ht="36" customHeight="1">
      <c r="A292" s="5"/>
      <c r="B292" s="38">
        <v>3</v>
      </c>
      <c r="C292" s="60" t="s">
        <v>269</v>
      </c>
      <c r="D292" s="61"/>
      <c r="E292" s="61"/>
      <c r="F292" s="61"/>
      <c r="G292" s="62"/>
      <c r="H292" s="58">
        <f>SUM(H293)</f>
        <v>0</v>
      </c>
      <c r="I292" s="59"/>
      <c r="J292" s="20" t="s">
        <v>15</v>
      </c>
    </row>
    <row r="293" spans="1:10" ht="36" customHeight="1">
      <c r="A293" s="5"/>
      <c r="B293" s="33"/>
      <c r="C293" s="37">
        <v>31</v>
      </c>
      <c r="D293" s="63" t="s">
        <v>270</v>
      </c>
      <c r="E293" s="64"/>
      <c r="F293" s="64"/>
      <c r="G293" s="65"/>
      <c r="H293" s="56"/>
      <c r="I293" s="57"/>
      <c r="J293" s="20"/>
    </row>
    <row r="294" spans="1:10" ht="36" customHeight="1">
      <c r="A294" s="5"/>
      <c r="B294" s="38">
        <v>4</v>
      </c>
      <c r="C294" s="60" t="s">
        <v>271</v>
      </c>
      <c r="D294" s="61"/>
      <c r="E294" s="61"/>
      <c r="F294" s="61"/>
      <c r="G294" s="62"/>
      <c r="H294" s="58">
        <f>SUM(H295:H296)</f>
        <v>0</v>
      </c>
      <c r="I294" s="59"/>
      <c r="J294" s="20" t="s">
        <v>15</v>
      </c>
    </row>
    <row r="295" spans="1:10" ht="36" customHeight="1">
      <c r="A295" s="5"/>
      <c r="B295" s="33"/>
      <c r="C295" s="37">
        <v>41</v>
      </c>
      <c r="D295" s="63" t="s">
        <v>272</v>
      </c>
      <c r="E295" s="64"/>
      <c r="F295" s="64"/>
      <c r="G295" s="65"/>
      <c r="H295" s="56"/>
      <c r="I295" s="57"/>
      <c r="J295" s="20"/>
    </row>
    <row r="296" spans="1:10" ht="36" customHeight="1">
      <c r="A296" s="5"/>
      <c r="B296" s="33"/>
      <c r="C296" s="37">
        <v>43</v>
      </c>
      <c r="D296" s="63" t="s">
        <v>273</v>
      </c>
      <c r="E296" s="64"/>
      <c r="F296" s="64"/>
      <c r="G296" s="65"/>
      <c r="H296" s="56"/>
      <c r="I296" s="57"/>
      <c r="J296" s="20"/>
    </row>
    <row r="297" spans="1:10" ht="36" customHeight="1">
      <c r="A297" s="5"/>
      <c r="B297" s="38">
        <v>5</v>
      </c>
      <c r="C297" s="60" t="s">
        <v>274</v>
      </c>
      <c r="D297" s="61"/>
      <c r="E297" s="61"/>
      <c r="F297" s="61"/>
      <c r="G297" s="62"/>
      <c r="H297" s="58">
        <f>SUM(H298:H299)</f>
        <v>0</v>
      </c>
      <c r="I297" s="59"/>
      <c r="J297" s="20" t="s">
        <v>15</v>
      </c>
    </row>
    <row r="298" spans="1:10" ht="36" customHeight="1">
      <c r="A298" s="5"/>
      <c r="B298" s="33"/>
      <c r="C298" s="37">
        <v>51</v>
      </c>
      <c r="D298" s="63" t="s">
        <v>275</v>
      </c>
      <c r="E298" s="64"/>
      <c r="F298" s="64"/>
      <c r="G298" s="65"/>
      <c r="H298" s="56"/>
      <c r="I298" s="57"/>
      <c r="J298" s="20"/>
    </row>
    <row r="299" spans="1:10" ht="36" customHeight="1">
      <c r="A299" s="5"/>
      <c r="B299" s="33"/>
      <c r="C299" s="37">
        <v>53</v>
      </c>
      <c r="D299" s="63" t="s">
        <v>276</v>
      </c>
      <c r="E299" s="64"/>
      <c r="F299" s="64"/>
      <c r="G299" s="65"/>
      <c r="H299" s="56"/>
      <c r="I299" s="57"/>
      <c r="J299" s="20"/>
    </row>
    <row r="300" spans="1:10" ht="36" customHeight="1">
      <c r="A300" s="5"/>
      <c r="B300" s="38">
        <v>6</v>
      </c>
      <c r="C300" s="60" t="s">
        <v>277</v>
      </c>
      <c r="D300" s="61"/>
      <c r="E300" s="61"/>
      <c r="F300" s="61"/>
      <c r="G300" s="62"/>
      <c r="H300" s="58">
        <f>SUM(H301)</f>
        <v>0</v>
      </c>
      <c r="I300" s="59"/>
      <c r="J300" s="20" t="s">
        <v>15</v>
      </c>
    </row>
    <row r="301" spans="1:10" ht="36" customHeight="1">
      <c r="A301" s="5"/>
      <c r="B301" s="33"/>
      <c r="C301" s="37">
        <v>61</v>
      </c>
      <c r="D301" s="63" t="s">
        <v>278</v>
      </c>
      <c r="E301" s="64"/>
      <c r="F301" s="64"/>
      <c r="G301" s="65"/>
      <c r="H301" s="56"/>
      <c r="I301" s="57"/>
      <c r="J301" s="20"/>
    </row>
    <row r="302" spans="1:10" ht="36" customHeight="1">
      <c r="A302" s="5"/>
      <c r="B302" s="38">
        <v>7</v>
      </c>
      <c r="C302" s="60" t="s">
        <v>279</v>
      </c>
      <c r="D302" s="61"/>
      <c r="E302" s="61"/>
      <c r="F302" s="61"/>
      <c r="G302" s="62"/>
      <c r="H302" s="58">
        <f>SUM(H303:H304)</f>
        <v>42094</v>
      </c>
      <c r="I302" s="59"/>
      <c r="J302" s="20" t="s">
        <v>263</v>
      </c>
    </row>
    <row r="303" spans="1:10" ht="36" customHeight="1">
      <c r="A303" s="5"/>
      <c r="B303" s="33"/>
      <c r="C303" s="37">
        <v>71</v>
      </c>
      <c r="D303" s="63" t="s">
        <v>280</v>
      </c>
      <c r="E303" s="64"/>
      <c r="F303" s="64"/>
      <c r="G303" s="65"/>
      <c r="H303" s="56"/>
      <c r="I303" s="57"/>
      <c r="J303" s="20"/>
    </row>
    <row r="304" spans="1:10" ht="36" customHeight="1">
      <c r="A304" s="5"/>
      <c r="B304" s="33"/>
      <c r="C304" s="37">
        <v>73</v>
      </c>
      <c r="D304" s="63" t="s">
        <v>281</v>
      </c>
      <c r="E304" s="64"/>
      <c r="F304" s="64"/>
      <c r="G304" s="65"/>
      <c r="H304" s="56">
        <v>42094</v>
      </c>
      <c r="I304" s="57"/>
      <c r="J304" s="20"/>
    </row>
    <row r="305" spans="1:10" ht="36" customHeight="1">
      <c r="A305" s="5"/>
      <c r="B305" s="38">
        <v>8</v>
      </c>
      <c r="C305" s="60" t="s">
        <v>282</v>
      </c>
      <c r="D305" s="61"/>
      <c r="E305" s="61"/>
      <c r="F305" s="61"/>
      <c r="G305" s="62"/>
      <c r="H305" s="58">
        <f>SUM(H306)</f>
        <v>0</v>
      </c>
      <c r="I305" s="59"/>
      <c r="J305" s="20" t="s">
        <v>15</v>
      </c>
    </row>
    <row r="306" spans="1:10" ht="36" customHeight="1">
      <c r="A306" s="5"/>
      <c r="B306" s="38"/>
      <c r="C306" s="37">
        <v>81</v>
      </c>
      <c r="D306" s="63" t="s">
        <v>283</v>
      </c>
      <c r="E306" s="64"/>
      <c r="F306" s="64"/>
      <c r="G306" s="65"/>
      <c r="H306" s="56"/>
      <c r="I306" s="57"/>
      <c r="J306" s="20"/>
    </row>
    <row r="307" spans="1:10" ht="36" customHeight="1">
      <c r="A307" s="5"/>
      <c r="B307" s="38">
        <v>9</v>
      </c>
      <c r="C307" s="60" t="s">
        <v>284</v>
      </c>
      <c r="D307" s="61"/>
      <c r="E307" s="61"/>
      <c r="F307" s="61"/>
      <c r="G307" s="62"/>
      <c r="H307" s="58">
        <f>SUM(H308)</f>
        <v>0</v>
      </c>
      <c r="I307" s="59"/>
      <c r="J307" s="20" t="s">
        <v>15</v>
      </c>
    </row>
    <row r="308" spans="1:10" ht="36" customHeight="1">
      <c r="A308" s="5"/>
      <c r="B308" s="33"/>
      <c r="C308" s="37">
        <v>91</v>
      </c>
      <c r="D308" s="63" t="s">
        <v>285</v>
      </c>
      <c r="E308" s="64"/>
      <c r="F308" s="64"/>
      <c r="G308" s="65"/>
      <c r="H308" s="56"/>
      <c r="I308" s="57"/>
      <c r="J308" s="20"/>
    </row>
    <row r="309" spans="1:10" ht="36" customHeight="1">
      <c r="A309" s="5"/>
      <c r="B309" s="39"/>
      <c r="C309" s="39"/>
      <c r="D309" s="60" t="s">
        <v>287</v>
      </c>
      <c r="E309" s="61"/>
      <c r="F309" s="61"/>
      <c r="G309" s="62"/>
      <c r="H309" s="58">
        <f>SUM(H287+H290+H292+H294+H297+H300+H302+H305+H307)</f>
        <v>297316.26</v>
      </c>
      <c r="I309" s="59"/>
      <c r="J309" s="31" t="s">
        <v>263</v>
      </c>
    </row>
    <row r="310" spans="1:10" ht="36" customHeight="1">
      <c r="A310" s="5"/>
      <c r="B310" s="34"/>
      <c r="C310" s="34"/>
      <c r="D310" s="35"/>
      <c r="E310" s="36"/>
      <c r="F310" s="8"/>
      <c r="G310" s="5"/>
      <c r="H310" s="5"/>
      <c r="I310" s="5"/>
      <c r="J310" s="5"/>
    </row>
    <row r="311" spans="1:10" ht="39.75" customHeight="1">
      <c r="A311" s="5"/>
      <c r="B311" s="66" t="s">
        <v>18</v>
      </c>
      <c r="C311" s="66"/>
      <c r="D311" s="66" t="s">
        <v>289</v>
      </c>
      <c r="E311" s="66"/>
      <c r="F311" s="66"/>
      <c r="G311" s="46"/>
      <c r="H311" s="75" t="s">
        <v>296</v>
      </c>
      <c r="I311" s="75"/>
      <c r="J311" s="75"/>
    </row>
    <row r="312" spans="1:10" ht="18.75">
      <c r="A312" s="5"/>
      <c r="B312" s="40"/>
      <c r="C312" s="40"/>
      <c r="D312" s="40"/>
      <c r="E312" s="40"/>
      <c r="F312" s="40"/>
      <c r="G312" s="40"/>
      <c r="H312" s="43"/>
      <c r="I312" s="44"/>
      <c r="J312" s="44"/>
    </row>
    <row r="313" spans="1:10" ht="42" customHeight="1">
      <c r="A313" s="5"/>
      <c r="B313" s="66" t="s">
        <v>19</v>
      </c>
      <c r="C313" s="66"/>
      <c r="D313" s="66" t="s">
        <v>290</v>
      </c>
      <c r="E313" s="66"/>
      <c r="F313" s="66"/>
      <c r="G313" s="46"/>
      <c r="H313" s="75" t="s">
        <v>297</v>
      </c>
      <c r="I313" s="75"/>
      <c r="J313" s="75"/>
    </row>
    <row r="314" spans="1:10" ht="18.75">
      <c r="A314" s="5"/>
      <c r="B314" s="40"/>
      <c r="C314" s="40"/>
      <c r="D314" s="40"/>
      <c r="E314" s="40"/>
      <c r="F314" s="40"/>
      <c r="G314" s="40"/>
      <c r="H314" s="43"/>
      <c r="I314" s="44"/>
      <c r="J314" s="44"/>
    </row>
    <row r="315" spans="1:10" ht="37.5" customHeight="1">
      <c r="A315" s="5"/>
      <c r="B315" s="66" t="s">
        <v>20</v>
      </c>
      <c r="C315" s="66"/>
      <c r="D315" s="66" t="s">
        <v>291</v>
      </c>
      <c r="E315" s="66"/>
      <c r="F315" s="66"/>
      <c r="G315" s="46"/>
      <c r="H315" s="75" t="s">
        <v>298</v>
      </c>
      <c r="I315" s="75"/>
      <c r="J315" s="75"/>
    </row>
    <row r="316" spans="1:10" ht="18.75">
      <c r="A316" s="5"/>
      <c r="B316" s="40"/>
      <c r="C316" s="40"/>
      <c r="D316" s="40"/>
      <c r="E316" s="40"/>
      <c r="F316" s="40"/>
      <c r="G316" s="40"/>
      <c r="H316" s="43"/>
      <c r="I316" s="44"/>
      <c r="J316" s="44"/>
    </row>
    <row r="317" spans="1:10" ht="57" customHeight="1">
      <c r="A317" s="5"/>
      <c r="B317" s="40"/>
      <c r="C317" s="40"/>
      <c r="D317" s="66" t="s">
        <v>292</v>
      </c>
      <c r="E317" s="66"/>
      <c r="F317" s="66"/>
      <c r="G317" s="46"/>
      <c r="H317" s="75" t="s">
        <v>299</v>
      </c>
      <c r="I317" s="75"/>
      <c r="J317" s="75"/>
    </row>
    <row r="318" spans="2:10" ht="18.75">
      <c r="B318" s="41"/>
      <c r="C318" s="41"/>
      <c r="D318" s="40"/>
      <c r="E318" s="40"/>
      <c r="F318" s="40"/>
      <c r="G318" s="41"/>
      <c r="H318" s="43"/>
      <c r="I318" s="45"/>
      <c r="J318" s="45"/>
    </row>
    <row r="319" spans="2:10" ht="38.25" customHeight="1">
      <c r="B319" s="41"/>
      <c r="C319" s="41"/>
      <c r="D319" s="66" t="s">
        <v>293</v>
      </c>
      <c r="E319" s="66"/>
      <c r="F319" s="66"/>
      <c r="G319" s="47"/>
      <c r="H319" s="75" t="s">
        <v>300</v>
      </c>
      <c r="I319" s="75"/>
      <c r="J319" s="75"/>
    </row>
    <row r="320" spans="2:10" ht="16.5" customHeight="1">
      <c r="B320" s="41"/>
      <c r="C320" s="41"/>
      <c r="D320" s="41"/>
      <c r="E320" s="40"/>
      <c r="F320" s="41"/>
      <c r="G320" s="41"/>
      <c r="H320" s="43"/>
      <c r="I320" s="45"/>
      <c r="J320" s="45"/>
    </row>
    <row r="321" spans="2:10" ht="56.25" customHeight="1">
      <c r="B321" s="41"/>
      <c r="C321" s="41"/>
      <c r="D321" s="66" t="s">
        <v>294</v>
      </c>
      <c r="E321" s="66"/>
      <c r="F321" s="66"/>
      <c r="G321" s="47"/>
      <c r="H321" s="75" t="s">
        <v>301</v>
      </c>
      <c r="I321" s="75"/>
      <c r="J321" s="75"/>
    </row>
    <row r="322" spans="2:10" ht="15.75" customHeight="1">
      <c r="B322" s="41"/>
      <c r="C322" s="41"/>
      <c r="D322" s="41"/>
      <c r="E322" s="40"/>
      <c r="F322" s="41"/>
      <c r="G322" s="41"/>
      <c r="H322" s="43"/>
      <c r="I322" s="45"/>
      <c r="J322" s="45"/>
    </row>
    <row r="323" spans="2:10" ht="40.5" customHeight="1">
      <c r="B323" s="41"/>
      <c r="C323" s="41"/>
      <c r="D323" s="66" t="s">
        <v>295</v>
      </c>
      <c r="E323" s="66"/>
      <c r="F323" s="66"/>
      <c r="G323" s="47"/>
      <c r="H323" s="75" t="s">
        <v>302</v>
      </c>
      <c r="I323" s="75"/>
      <c r="J323" s="75"/>
    </row>
    <row r="324" spans="2:10" ht="18.75">
      <c r="B324" s="41"/>
      <c r="C324" s="41"/>
      <c r="D324" s="41"/>
      <c r="E324" s="41"/>
      <c r="F324" s="41"/>
      <c r="G324" s="41"/>
      <c r="H324" s="42"/>
      <c r="I324" s="41"/>
      <c r="J324" s="41"/>
    </row>
    <row r="325" spans="2:10" ht="12.75">
      <c r="B325" s="41"/>
      <c r="C325" s="41"/>
      <c r="D325" s="41"/>
      <c r="E325" s="41"/>
      <c r="F325" s="41"/>
      <c r="G325" s="41"/>
      <c r="H325" s="41"/>
      <c r="I325" s="41"/>
      <c r="J325" s="41"/>
    </row>
    <row r="326" spans="2:10" ht="12.75">
      <c r="B326" s="41"/>
      <c r="C326" s="41"/>
      <c r="D326" s="41"/>
      <c r="E326" s="41"/>
      <c r="F326" s="41"/>
      <c r="G326" s="41"/>
      <c r="H326" s="41"/>
      <c r="I326" s="41"/>
      <c r="J326" s="41"/>
    </row>
    <row r="327" spans="2:10" ht="12.75">
      <c r="B327" s="41"/>
      <c r="C327" s="41"/>
      <c r="D327" s="41"/>
      <c r="E327" s="41"/>
      <c r="F327" s="41"/>
      <c r="G327" s="41"/>
      <c r="H327" s="41"/>
      <c r="I327" s="41"/>
      <c r="J327" s="41"/>
    </row>
    <row r="328" spans="2:10" ht="12.75">
      <c r="B328" s="41"/>
      <c r="C328" s="41"/>
      <c r="D328" s="41"/>
      <c r="E328" s="41"/>
      <c r="F328" s="41"/>
      <c r="G328" s="41"/>
      <c r="H328" s="41"/>
      <c r="I328" s="41"/>
      <c r="J328" s="41"/>
    </row>
    <row r="329" spans="2:10" ht="12.75">
      <c r="B329" s="41"/>
      <c r="C329" s="41"/>
      <c r="D329" s="41"/>
      <c r="E329" s="41"/>
      <c r="F329" s="41"/>
      <c r="G329" s="41"/>
      <c r="H329" s="41"/>
      <c r="I329" s="41"/>
      <c r="J329" s="41"/>
    </row>
    <row r="330" spans="2:10" ht="12.75">
      <c r="B330" s="41"/>
      <c r="C330" s="41"/>
      <c r="D330" s="41"/>
      <c r="E330" s="41"/>
      <c r="F330" s="41"/>
      <c r="G330" s="41"/>
      <c r="H330" s="41"/>
      <c r="I330" s="41"/>
      <c r="J330" s="41"/>
    </row>
    <row r="331" spans="2:10" ht="12.75">
      <c r="B331" s="41"/>
      <c r="C331" s="41"/>
      <c r="D331" s="41"/>
      <c r="E331" s="41"/>
      <c r="F331" s="41"/>
      <c r="G331" s="41"/>
      <c r="H331" s="41"/>
      <c r="I331" s="41"/>
      <c r="J331" s="41"/>
    </row>
    <row r="332" spans="2:10" ht="12.75">
      <c r="B332" s="41"/>
      <c r="C332" s="41"/>
      <c r="D332" s="41"/>
      <c r="E332" s="41"/>
      <c r="F332" s="41"/>
      <c r="G332" s="41"/>
      <c r="H332" s="41"/>
      <c r="I332" s="41"/>
      <c r="J332" s="41"/>
    </row>
    <row r="333" spans="2:10" ht="12.75">
      <c r="B333" s="41"/>
      <c r="C333" s="41"/>
      <c r="D333" s="41"/>
      <c r="E333" s="41"/>
      <c r="F333" s="41"/>
      <c r="G333" s="41"/>
      <c r="H333" s="41"/>
      <c r="I333" s="41"/>
      <c r="J333" s="41"/>
    </row>
    <row r="334" spans="2:10" ht="12.75">
      <c r="B334" s="41"/>
      <c r="C334" s="41"/>
      <c r="D334" s="41"/>
      <c r="E334" s="41"/>
      <c r="F334" s="41"/>
      <c r="G334" s="41"/>
      <c r="H334" s="41"/>
      <c r="I334" s="41"/>
      <c r="J334" s="41"/>
    </row>
    <row r="335" spans="2:10" ht="12.75">
      <c r="B335" s="41"/>
      <c r="C335" s="41"/>
      <c r="D335" s="41"/>
      <c r="E335" s="41"/>
      <c r="F335" s="41"/>
      <c r="G335" s="41"/>
      <c r="H335" s="41"/>
      <c r="I335" s="41"/>
      <c r="J335" s="41"/>
    </row>
    <row r="336" spans="2:10" ht="12.75">
      <c r="B336" s="41"/>
      <c r="C336" s="41"/>
      <c r="D336" s="41"/>
      <c r="E336" s="41"/>
      <c r="F336" s="41"/>
      <c r="G336" s="41"/>
      <c r="H336" s="41"/>
      <c r="I336" s="41"/>
      <c r="J336" s="41"/>
    </row>
    <row r="337" spans="2:10" ht="12.75">
      <c r="B337" s="41"/>
      <c r="C337" s="41"/>
      <c r="D337" s="41"/>
      <c r="E337" s="41"/>
      <c r="F337" s="41"/>
      <c r="G337" s="41"/>
      <c r="H337" s="41"/>
      <c r="I337" s="41"/>
      <c r="J337" s="41"/>
    </row>
    <row r="338" spans="2:10" ht="12.75">
      <c r="B338" s="41"/>
      <c r="C338" s="41"/>
      <c r="D338" s="41"/>
      <c r="E338" s="41"/>
      <c r="F338" s="41"/>
      <c r="G338" s="41"/>
      <c r="H338" s="41"/>
      <c r="I338" s="41"/>
      <c r="J338" s="41"/>
    </row>
    <row r="339" spans="2:10" ht="12.75">
      <c r="B339" s="41"/>
      <c r="C339" s="41"/>
      <c r="D339" s="41"/>
      <c r="E339" s="41"/>
      <c r="F339" s="41"/>
      <c r="G339" s="41"/>
      <c r="H339" s="41"/>
      <c r="I339" s="41"/>
      <c r="J339" s="41"/>
    </row>
    <row r="340" spans="2:10" ht="12.75">
      <c r="B340" s="41"/>
      <c r="C340" s="41"/>
      <c r="D340" s="41"/>
      <c r="E340" s="41"/>
      <c r="F340" s="41"/>
      <c r="G340" s="41"/>
      <c r="H340" s="41"/>
      <c r="I340" s="41"/>
      <c r="J340" s="41"/>
    </row>
    <row r="341" spans="2:10" ht="12.75">
      <c r="B341" s="41"/>
      <c r="C341" s="41"/>
      <c r="D341" s="41"/>
      <c r="E341" s="41"/>
      <c r="F341" s="41"/>
      <c r="G341" s="41"/>
      <c r="H341" s="41"/>
      <c r="I341" s="41"/>
      <c r="J341" s="41"/>
    </row>
    <row r="342" spans="2:10" ht="12.75">
      <c r="B342" s="41"/>
      <c r="C342" s="41"/>
      <c r="D342" s="41"/>
      <c r="E342" s="41"/>
      <c r="F342" s="41"/>
      <c r="G342" s="41"/>
      <c r="H342" s="41"/>
      <c r="I342" s="41"/>
      <c r="J342" s="41"/>
    </row>
    <row r="343" spans="2:10" ht="12.75">
      <c r="B343" s="41"/>
      <c r="C343" s="41"/>
      <c r="D343" s="41"/>
      <c r="E343" s="41"/>
      <c r="F343" s="41"/>
      <c r="G343" s="41"/>
      <c r="H343" s="41"/>
      <c r="I343" s="41"/>
      <c r="J343" s="41"/>
    </row>
    <row r="344" spans="2:10" ht="12.75">
      <c r="B344" s="41"/>
      <c r="C344" s="41"/>
      <c r="D344" s="41"/>
      <c r="E344" s="41"/>
      <c r="F344" s="41"/>
      <c r="G344" s="41"/>
      <c r="H344" s="41"/>
      <c r="I344" s="41"/>
      <c r="J344" s="41"/>
    </row>
    <row r="345" spans="2:10" ht="12.75">
      <c r="B345" s="41"/>
      <c r="C345" s="41"/>
      <c r="D345" s="41"/>
      <c r="E345" s="41"/>
      <c r="F345" s="41"/>
      <c r="G345" s="41"/>
      <c r="H345" s="41"/>
      <c r="I345" s="41"/>
      <c r="J345" s="41"/>
    </row>
    <row r="346" spans="2:10" ht="12.75">
      <c r="B346" s="41"/>
      <c r="C346" s="41"/>
      <c r="D346" s="41"/>
      <c r="E346" s="41"/>
      <c r="F346" s="41"/>
      <c r="G346" s="41"/>
      <c r="H346" s="41"/>
      <c r="I346" s="41"/>
      <c r="J346" s="41"/>
    </row>
    <row r="347" spans="2:10" ht="12.75">
      <c r="B347" s="41"/>
      <c r="C347" s="41"/>
      <c r="D347" s="41"/>
      <c r="E347" s="41"/>
      <c r="F347" s="41"/>
      <c r="G347" s="41"/>
      <c r="H347" s="41"/>
      <c r="I347" s="41"/>
      <c r="J347" s="41"/>
    </row>
    <row r="348" spans="2:10" ht="12.75">
      <c r="B348" s="41"/>
      <c r="C348" s="41"/>
      <c r="D348" s="41"/>
      <c r="E348" s="41"/>
      <c r="F348" s="41"/>
      <c r="G348" s="41"/>
      <c r="H348" s="41"/>
      <c r="I348" s="41"/>
      <c r="J348" s="41"/>
    </row>
    <row r="349" spans="2:10" ht="12.75">
      <c r="B349" s="41"/>
      <c r="C349" s="41"/>
      <c r="D349" s="41"/>
      <c r="E349" s="41"/>
      <c r="F349" s="41"/>
      <c r="G349" s="41"/>
      <c r="H349" s="41"/>
      <c r="I349" s="41"/>
      <c r="J349" s="41"/>
    </row>
  </sheetData>
  <sheetProtection/>
  <mergeCells count="79">
    <mergeCell ref="D279:F279"/>
    <mergeCell ref="E280:F280"/>
    <mergeCell ref="C294:G294"/>
    <mergeCell ref="D295:G295"/>
    <mergeCell ref="H311:J311"/>
    <mergeCell ref="H313:J313"/>
    <mergeCell ref="D291:G291"/>
    <mergeCell ref="C292:G292"/>
    <mergeCell ref="D293:G293"/>
    <mergeCell ref="E281:F281"/>
    <mergeCell ref="H315:J315"/>
    <mergeCell ref="H317:J317"/>
    <mergeCell ref="H304:I304"/>
    <mergeCell ref="H305:I305"/>
    <mergeCell ref="H306:I306"/>
    <mergeCell ref="H2:J2"/>
    <mergeCell ref="H286:I286"/>
    <mergeCell ref="H287:I287"/>
    <mergeCell ref="H288:I288"/>
    <mergeCell ref="H289:I289"/>
    <mergeCell ref="H319:J319"/>
    <mergeCell ref="H321:J321"/>
    <mergeCell ref="H323:J323"/>
    <mergeCell ref="B4:J4"/>
    <mergeCell ref="B5:J5"/>
    <mergeCell ref="B6:J6"/>
    <mergeCell ref="D317:F317"/>
    <mergeCell ref="D319:F319"/>
    <mergeCell ref="D321:F321"/>
    <mergeCell ref="C290:G290"/>
    <mergeCell ref="E282:F282"/>
    <mergeCell ref="D289:G289"/>
    <mergeCell ref="D308:G308"/>
    <mergeCell ref="D309:G309"/>
    <mergeCell ref="D306:G306"/>
    <mergeCell ref="C307:G307"/>
    <mergeCell ref="D296:G296"/>
    <mergeCell ref="C297:G297"/>
    <mergeCell ref="D298:G298"/>
    <mergeCell ref="D299:G299"/>
    <mergeCell ref="B311:C311"/>
    <mergeCell ref="B313:C313"/>
    <mergeCell ref="B315:C315"/>
    <mergeCell ref="D311:F311"/>
    <mergeCell ref="D313:F313"/>
    <mergeCell ref="D315:F315"/>
    <mergeCell ref="D323:F323"/>
    <mergeCell ref="A11:J11"/>
    <mergeCell ref="A14:J14"/>
    <mergeCell ref="A81:J81"/>
    <mergeCell ref="A85:J85"/>
    <mergeCell ref="A101:J101"/>
    <mergeCell ref="A109:J109"/>
    <mergeCell ref="D286:G286"/>
    <mergeCell ref="C287:G287"/>
    <mergeCell ref="D288:G288"/>
    <mergeCell ref="C300:G300"/>
    <mergeCell ref="D301:G301"/>
    <mergeCell ref="C302:G302"/>
    <mergeCell ref="D303:G303"/>
    <mergeCell ref="D304:G304"/>
    <mergeCell ref="C305:G305"/>
    <mergeCell ref="H302:I302"/>
    <mergeCell ref="H290:I290"/>
    <mergeCell ref="H291:I291"/>
    <mergeCell ref="H292:I292"/>
    <mergeCell ref="H293:I293"/>
    <mergeCell ref="H294:I294"/>
    <mergeCell ref="H295:I295"/>
    <mergeCell ref="H303:I303"/>
    <mergeCell ref="H296:I296"/>
    <mergeCell ref="H297:I297"/>
    <mergeCell ref="H307:I307"/>
    <mergeCell ref="H308:I308"/>
    <mergeCell ref="H309:I309"/>
    <mergeCell ref="H298:I298"/>
    <mergeCell ref="H299:I299"/>
    <mergeCell ref="H300:I300"/>
    <mergeCell ref="H301:I301"/>
  </mergeCells>
  <printOptions/>
  <pageMargins left="0.5905511811023623" right="0.1968503937007874" top="0.7874015748031497" bottom="0.3937007874015748" header="0.5118110236220472" footer="0.5118110236220472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00">
      <selection activeCell="C1" sqref="C1:C106"/>
    </sheetView>
  </sheetViews>
  <sheetFormatPr defaultColWidth="9.00390625" defaultRowHeight="12.75"/>
  <sheetData>
    <row r="1" spans="1:3" ht="16.5" thickBot="1">
      <c r="A1" s="52">
        <v>36516</v>
      </c>
      <c r="C1" s="52">
        <v>6</v>
      </c>
    </row>
    <row r="2" spans="1:3" ht="16.5" thickBot="1">
      <c r="A2" s="53">
        <v>8300</v>
      </c>
      <c r="C2" s="53">
        <v>1</v>
      </c>
    </row>
    <row r="3" spans="1:3" ht="16.5" thickBot="1">
      <c r="A3" s="54">
        <v>4626.5</v>
      </c>
      <c r="C3" s="53">
        <v>1</v>
      </c>
    </row>
    <row r="4" spans="1:3" ht="16.5" thickBot="1">
      <c r="A4" s="54">
        <v>5793.25</v>
      </c>
      <c r="C4" s="53">
        <v>1</v>
      </c>
    </row>
    <row r="5" spans="1:3" ht="16.5" thickBot="1">
      <c r="A5" s="53">
        <v>313.55</v>
      </c>
      <c r="C5" s="53">
        <v>1</v>
      </c>
    </row>
    <row r="6" spans="1:3" ht="16.5" thickBot="1">
      <c r="A6" s="54">
        <v>1023.2</v>
      </c>
      <c r="C6" s="53">
        <v>1</v>
      </c>
    </row>
    <row r="7" spans="1:3" ht="16.5" thickBot="1">
      <c r="A7" s="53">
        <v>238.97</v>
      </c>
      <c r="C7" s="53">
        <v>1</v>
      </c>
    </row>
    <row r="8" spans="1:3" ht="16.5" thickBot="1">
      <c r="A8" s="53">
        <v>47.67</v>
      </c>
      <c r="C8" s="53">
        <v>1</v>
      </c>
    </row>
    <row r="9" spans="1:3" ht="16.5" thickBot="1">
      <c r="A9" s="53">
        <v>387.4</v>
      </c>
      <c r="C9" s="53">
        <v>1</v>
      </c>
    </row>
    <row r="10" spans="1:3" ht="16.5" thickBot="1">
      <c r="A10" s="53">
        <v>553.44</v>
      </c>
      <c r="C10" s="53">
        <v>1</v>
      </c>
    </row>
    <row r="11" spans="1:3" ht="16.5" thickBot="1">
      <c r="A11" s="53">
        <v>483.88</v>
      </c>
      <c r="C11" s="53">
        <v>1</v>
      </c>
    </row>
    <row r="12" spans="1:3" ht="16.5" thickBot="1">
      <c r="A12" s="53">
        <v>483.88</v>
      </c>
      <c r="C12" s="53">
        <v>1</v>
      </c>
    </row>
    <row r="13" spans="1:3" ht="16.5" thickBot="1">
      <c r="A13" s="53">
        <v>527.65</v>
      </c>
      <c r="C13" s="53">
        <v>1</v>
      </c>
    </row>
    <row r="14" spans="1:3" ht="16.5" thickBot="1">
      <c r="A14" s="53">
        <v>38.87</v>
      </c>
      <c r="C14" s="53">
        <v>1</v>
      </c>
    </row>
    <row r="15" spans="1:3" ht="16.5" thickBot="1">
      <c r="A15" s="53">
        <v>215.55</v>
      </c>
      <c r="C15" s="53">
        <v>1</v>
      </c>
    </row>
    <row r="16" spans="1:3" ht="16.5" thickBot="1">
      <c r="A16" s="53">
        <v>201.54</v>
      </c>
      <c r="C16" s="53">
        <v>1</v>
      </c>
    </row>
    <row r="17" spans="1:3" ht="16.5" thickBot="1">
      <c r="A17" s="53">
        <v>509.85</v>
      </c>
      <c r="C17" s="53">
        <v>1</v>
      </c>
    </row>
    <row r="18" spans="1:3" ht="16.5" thickBot="1">
      <c r="A18" s="53">
        <v>5.73</v>
      </c>
      <c r="C18" s="53">
        <v>1</v>
      </c>
    </row>
    <row r="19" spans="1:3" ht="16.5" thickBot="1">
      <c r="A19" s="53">
        <v>145.56</v>
      </c>
      <c r="C19" s="53">
        <v>1</v>
      </c>
    </row>
    <row r="20" spans="1:3" ht="16.5" thickBot="1">
      <c r="A20" s="53">
        <v>190.68</v>
      </c>
      <c r="C20" s="53">
        <v>1</v>
      </c>
    </row>
    <row r="21" spans="1:3" ht="16.5" thickBot="1">
      <c r="A21" s="53">
        <v>156.71</v>
      </c>
      <c r="C21" s="53">
        <v>1</v>
      </c>
    </row>
    <row r="22" spans="1:3" ht="16.5" thickBot="1">
      <c r="A22" s="53">
        <v>253.39</v>
      </c>
      <c r="C22" s="53">
        <v>1</v>
      </c>
    </row>
    <row r="23" spans="1:3" ht="16.5" thickBot="1">
      <c r="A23" s="53">
        <v>145.66</v>
      </c>
      <c r="C23" s="53">
        <v>1</v>
      </c>
    </row>
    <row r="24" spans="1:3" ht="16.5" thickBot="1">
      <c r="A24" s="53">
        <v>257.07</v>
      </c>
      <c r="C24" s="53">
        <v>1</v>
      </c>
    </row>
    <row r="25" spans="1:3" ht="16.5" thickBot="1">
      <c r="A25" s="53">
        <v>140.55</v>
      </c>
      <c r="C25" s="53">
        <v>1</v>
      </c>
    </row>
    <row r="26" spans="1:3" ht="16.5" thickBot="1">
      <c r="A26" s="53">
        <v>228.22</v>
      </c>
      <c r="C26" s="53">
        <v>1</v>
      </c>
    </row>
    <row r="27" spans="1:3" ht="16.5" thickBot="1">
      <c r="A27" s="54">
        <v>1820.94</v>
      </c>
      <c r="C27" s="53">
        <v>1</v>
      </c>
    </row>
    <row r="28" spans="1:3" ht="16.5" thickBot="1">
      <c r="A28" s="53">
        <v>171.85</v>
      </c>
      <c r="C28" s="53">
        <v>1</v>
      </c>
    </row>
    <row r="29" spans="1:3" ht="16.5" thickBot="1">
      <c r="A29" s="54">
        <v>1020</v>
      </c>
      <c r="C29" s="53">
        <v>1</v>
      </c>
    </row>
    <row r="30" spans="1:3" ht="16.5" thickBot="1">
      <c r="A30" s="54">
        <v>2150</v>
      </c>
      <c r="C30" s="53">
        <v>4</v>
      </c>
    </row>
    <row r="31" spans="1:3" ht="16.5" thickBot="1">
      <c r="A31" s="54">
        <v>2206.25</v>
      </c>
      <c r="C31" s="53">
        <v>1</v>
      </c>
    </row>
    <row r="32" spans="1:3" ht="16.5" thickBot="1">
      <c r="A32" s="53">
        <v>800</v>
      </c>
      <c r="C32" s="55">
        <v>1</v>
      </c>
    </row>
    <row r="33" spans="1:3" ht="16.5" thickBot="1">
      <c r="A33" s="53">
        <v>800</v>
      </c>
      <c r="C33" s="55">
        <v>1</v>
      </c>
    </row>
    <row r="34" spans="1:3" ht="16.5" thickBot="1">
      <c r="A34" s="54">
        <v>1800</v>
      </c>
      <c r="C34" s="53">
        <v>2</v>
      </c>
    </row>
    <row r="35" spans="1:3" ht="16.5" thickBot="1">
      <c r="A35" s="54">
        <v>1100</v>
      </c>
      <c r="C35" s="53">
        <v>1</v>
      </c>
    </row>
    <row r="36" spans="1:3" ht="16.5" thickBot="1">
      <c r="A36" s="54">
        <v>1200</v>
      </c>
      <c r="C36" s="53">
        <v>1</v>
      </c>
    </row>
    <row r="37" spans="1:3" ht="16.5" thickBot="1">
      <c r="A37" s="53">
        <v>41</v>
      </c>
      <c r="C37" s="55">
        <v>1</v>
      </c>
    </row>
    <row r="38" spans="1:3" ht="16.5" thickBot="1">
      <c r="A38" s="53">
        <v>80</v>
      </c>
      <c r="C38" s="55">
        <v>1</v>
      </c>
    </row>
    <row r="39" spans="1:3" ht="16.5" thickBot="1">
      <c r="A39" s="54">
        <v>1020</v>
      </c>
      <c r="C39" s="55">
        <v>1</v>
      </c>
    </row>
    <row r="40" spans="1:3" ht="16.5" thickBot="1">
      <c r="A40" s="53">
        <v>41</v>
      </c>
      <c r="C40" s="55">
        <v>1</v>
      </c>
    </row>
    <row r="41" spans="1:3" ht="16.5" thickBot="1">
      <c r="A41" s="53">
        <v>97</v>
      </c>
      <c r="C41" s="55">
        <v>1</v>
      </c>
    </row>
    <row r="42" spans="1:3" ht="16.5" thickBot="1">
      <c r="A42" s="53">
        <v>41</v>
      </c>
      <c r="C42" s="55">
        <v>1</v>
      </c>
    </row>
    <row r="43" spans="1:3" ht="16.5" thickBot="1">
      <c r="A43" s="53">
        <v>85</v>
      </c>
      <c r="C43" s="55">
        <v>1</v>
      </c>
    </row>
    <row r="44" spans="1:3" ht="16.5" thickBot="1">
      <c r="A44" s="53">
        <v>85</v>
      </c>
      <c r="C44" s="55">
        <v>1</v>
      </c>
    </row>
    <row r="45" spans="1:3" ht="16.5" thickBot="1">
      <c r="A45" s="53">
        <v>120</v>
      </c>
      <c r="C45" s="55">
        <v>1</v>
      </c>
    </row>
    <row r="46" spans="1:3" ht="16.5" thickBot="1">
      <c r="A46" s="53">
        <v>98</v>
      </c>
      <c r="C46" s="55">
        <v>1</v>
      </c>
    </row>
    <row r="47" spans="1:3" ht="16.5" thickBot="1">
      <c r="A47" s="54">
        <v>3264</v>
      </c>
      <c r="C47" s="53">
        <v>192</v>
      </c>
    </row>
    <row r="48" spans="1:3" ht="16.5" thickBot="1">
      <c r="A48" s="53">
        <v>22</v>
      </c>
      <c r="C48" s="53">
        <v>1</v>
      </c>
    </row>
    <row r="49" spans="1:3" ht="16.5" thickBot="1">
      <c r="A49" s="53">
        <v>300</v>
      </c>
      <c r="C49" s="53">
        <v>1</v>
      </c>
    </row>
    <row r="50" spans="1:3" ht="16.5" thickBot="1">
      <c r="A50" s="53">
        <v>200</v>
      </c>
      <c r="C50" s="53">
        <v>1</v>
      </c>
    </row>
    <row r="51" spans="1:3" ht="16.5" thickBot="1">
      <c r="A51" s="54">
        <v>6618.75</v>
      </c>
      <c r="C51" s="53">
        <v>1</v>
      </c>
    </row>
    <row r="52" spans="1:3" ht="16.5" thickBot="1">
      <c r="A52" s="53">
        <v>24</v>
      </c>
      <c r="C52" s="53">
        <v>1</v>
      </c>
    </row>
    <row r="53" spans="1:3" ht="16.5" thickBot="1">
      <c r="A53" s="53">
        <v>24</v>
      </c>
      <c r="C53" s="53">
        <v>1</v>
      </c>
    </row>
    <row r="54" spans="1:3" ht="16.5" thickBot="1">
      <c r="A54" s="53">
        <v>41</v>
      </c>
      <c r="C54" s="55">
        <v>1</v>
      </c>
    </row>
    <row r="55" spans="1:3" ht="16.5" thickBot="1">
      <c r="A55" s="53">
        <v>600</v>
      </c>
      <c r="C55" s="55">
        <v>1</v>
      </c>
    </row>
    <row r="56" spans="1:3" ht="16.5" thickBot="1">
      <c r="A56" s="53">
        <v>600</v>
      </c>
      <c r="C56" s="55">
        <v>1</v>
      </c>
    </row>
    <row r="57" spans="1:3" ht="16.5" thickBot="1">
      <c r="A57" s="53">
        <v>7</v>
      </c>
      <c r="C57" s="55">
        <v>1</v>
      </c>
    </row>
    <row r="58" spans="1:3" ht="16.5" thickBot="1">
      <c r="A58" s="53">
        <v>7</v>
      </c>
      <c r="C58" s="55">
        <v>1</v>
      </c>
    </row>
    <row r="59" spans="1:3" ht="16.5" thickBot="1">
      <c r="A59" s="53">
        <v>7</v>
      </c>
      <c r="C59" s="55">
        <v>1</v>
      </c>
    </row>
    <row r="60" spans="1:3" ht="16.5" thickBot="1">
      <c r="A60" s="53">
        <v>7</v>
      </c>
      <c r="C60" s="55">
        <v>1</v>
      </c>
    </row>
    <row r="61" spans="1:3" ht="16.5" thickBot="1">
      <c r="A61" s="53">
        <v>7</v>
      </c>
      <c r="C61" s="55">
        <v>1</v>
      </c>
    </row>
    <row r="62" spans="1:3" ht="16.5" thickBot="1">
      <c r="A62" s="53">
        <v>7</v>
      </c>
      <c r="C62" s="55">
        <v>1</v>
      </c>
    </row>
    <row r="63" spans="1:3" ht="16.5" thickBot="1">
      <c r="A63" s="53">
        <v>7</v>
      </c>
      <c r="C63" s="55">
        <v>1</v>
      </c>
    </row>
    <row r="64" spans="1:3" ht="16.5" thickBot="1">
      <c r="A64" s="53">
        <v>7</v>
      </c>
      <c r="C64" s="55">
        <v>1</v>
      </c>
    </row>
    <row r="65" spans="1:3" ht="16.5" thickBot="1">
      <c r="A65" s="53">
        <v>7</v>
      </c>
      <c r="C65" s="55">
        <v>1</v>
      </c>
    </row>
    <row r="66" spans="1:3" ht="16.5" thickBot="1">
      <c r="A66" s="53">
        <v>7</v>
      </c>
      <c r="C66" s="55">
        <v>1</v>
      </c>
    </row>
    <row r="67" spans="1:3" ht="16.5" thickBot="1">
      <c r="A67" s="53">
        <v>7</v>
      </c>
      <c r="C67" s="55">
        <v>1</v>
      </c>
    </row>
    <row r="68" spans="1:3" ht="16.5" thickBot="1">
      <c r="A68" s="53">
        <v>7</v>
      </c>
      <c r="C68" s="55">
        <v>1</v>
      </c>
    </row>
    <row r="69" spans="1:3" ht="16.5" thickBot="1">
      <c r="A69" s="53">
        <v>7</v>
      </c>
      <c r="C69" s="55">
        <v>1</v>
      </c>
    </row>
    <row r="70" spans="1:3" ht="16.5" thickBot="1">
      <c r="A70" s="53">
        <v>7</v>
      </c>
      <c r="C70" s="55">
        <v>1</v>
      </c>
    </row>
    <row r="71" spans="1:3" ht="16.5" thickBot="1">
      <c r="A71" s="53">
        <v>7</v>
      </c>
      <c r="C71" s="55">
        <v>1</v>
      </c>
    </row>
    <row r="72" spans="1:3" ht="16.5" thickBot="1">
      <c r="A72" s="53">
        <v>7</v>
      </c>
      <c r="C72" s="55">
        <v>1</v>
      </c>
    </row>
    <row r="73" spans="1:3" ht="16.5" thickBot="1">
      <c r="A73" s="53">
        <v>7</v>
      </c>
      <c r="C73" s="55">
        <v>1</v>
      </c>
    </row>
    <row r="74" spans="1:3" ht="16.5" thickBot="1">
      <c r="A74" s="53">
        <v>7</v>
      </c>
      <c r="C74" s="55">
        <v>1</v>
      </c>
    </row>
    <row r="75" spans="1:3" ht="16.5" thickBot="1">
      <c r="A75" s="53">
        <v>7</v>
      </c>
      <c r="C75" s="55">
        <v>1</v>
      </c>
    </row>
    <row r="76" spans="1:3" ht="16.5" thickBot="1">
      <c r="A76" s="53">
        <v>7</v>
      </c>
      <c r="C76" s="55">
        <v>1</v>
      </c>
    </row>
    <row r="77" spans="1:3" ht="16.5" thickBot="1">
      <c r="A77" s="53">
        <v>450</v>
      </c>
      <c r="C77" s="55">
        <v>1</v>
      </c>
    </row>
    <row r="78" spans="1:3" ht="16.5" thickBot="1">
      <c r="A78" s="53">
        <v>450</v>
      </c>
      <c r="C78" s="55">
        <v>1</v>
      </c>
    </row>
    <row r="79" spans="1:3" ht="16.5" thickBot="1">
      <c r="A79" s="53">
        <v>400</v>
      </c>
      <c r="C79" s="55">
        <v>1</v>
      </c>
    </row>
    <row r="80" spans="1:3" ht="16.5" thickBot="1">
      <c r="A80" s="53">
        <v>300</v>
      </c>
      <c r="C80" s="55">
        <v>1</v>
      </c>
    </row>
    <row r="81" spans="1:3" ht="16.5" thickBot="1">
      <c r="A81" s="53">
        <v>500</v>
      </c>
      <c r="C81" s="55">
        <v>1</v>
      </c>
    </row>
    <row r="82" spans="1:3" ht="16.5" thickBot="1">
      <c r="A82" s="53">
        <v>500</v>
      </c>
      <c r="C82" s="55">
        <v>1</v>
      </c>
    </row>
    <row r="83" spans="1:3" ht="16.5" thickBot="1">
      <c r="A83" s="53">
        <v>700</v>
      </c>
      <c r="C83" s="55">
        <v>1</v>
      </c>
    </row>
    <row r="84" spans="1:3" ht="16.5" thickBot="1">
      <c r="A84" s="53">
        <v>700</v>
      </c>
      <c r="C84" s="55">
        <v>1</v>
      </c>
    </row>
    <row r="85" spans="1:3" ht="16.5" thickBot="1">
      <c r="A85" s="53">
        <v>700</v>
      </c>
      <c r="C85" s="55">
        <v>1</v>
      </c>
    </row>
    <row r="86" spans="1:3" ht="16.5" thickBot="1">
      <c r="A86" s="53">
        <v>892</v>
      </c>
      <c r="C86" s="55">
        <v>1</v>
      </c>
    </row>
    <row r="87" spans="1:3" ht="16.5" thickBot="1">
      <c r="A87" s="53">
        <v>67</v>
      </c>
      <c r="C87" s="55">
        <v>1</v>
      </c>
    </row>
    <row r="88" spans="1:3" ht="16.5" thickBot="1">
      <c r="A88" s="53">
        <v>12</v>
      </c>
      <c r="C88" s="55">
        <v>1</v>
      </c>
    </row>
    <row r="89" spans="1:3" ht="16.5" thickBot="1">
      <c r="A89" s="53">
        <v>297</v>
      </c>
      <c r="C89" s="55">
        <v>1</v>
      </c>
    </row>
    <row r="90" spans="1:3" ht="16.5" thickBot="1">
      <c r="A90" s="53">
        <v>65</v>
      </c>
      <c r="C90" s="55">
        <v>1</v>
      </c>
    </row>
    <row r="91" spans="1:3" ht="16.5" thickBot="1">
      <c r="A91" s="53">
        <v>41</v>
      </c>
      <c r="C91" s="55">
        <v>1</v>
      </c>
    </row>
    <row r="92" spans="1:3" ht="16.5" thickBot="1">
      <c r="A92" s="53">
        <v>73</v>
      </c>
      <c r="C92" s="55">
        <v>1</v>
      </c>
    </row>
    <row r="93" spans="1:3" ht="16.5" thickBot="1">
      <c r="A93" s="53">
        <v>41</v>
      </c>
      <c r="C93" s="55">
        <v>1</v>
      </c>
    </row>
    <row r="94" spans="1:3" ht="16.5" thickBot="1">
      <c r="A94" s="53">
        <v>96</v>
      </c>
      <c r="C94" s="55">
        <v>1</v>
      </c>
    </row>
    <row r="95" spans="1:3" ht="16.5" thickBot="1">
      <c r="A95" s="53">
        <v>895</v>
      </c>
      <c r="C95" s="55">
        <v>1</v>
      </c>
    </row>
    <row r="96" spans="1:3" ht="16.5" thickBot="1">
      <c r="A96" s="53">
        <v>672</v>
      </c>
      <c r="C96" s="55">
        <v>1</v>
      </c>
    </row>
    <row r="97" spans="1:3" ht="16.5" thickBot="1">
      <c r="A97" s="53">
        <v>41</v>
      </c>
      <c r="C97" s="55">
        <v>1</v>
      </c>
    </row>
    <row r="98" spans="1:3" ht="16.5" thickBot="1">
      <c r="A98" s="53">
        <v>933</v>
      </c>
      <c r="C98" s="55">
        <v>1</v>
      </c>
    </row>
    <row r="99" spans="1:3" ht="16.5" thickBot="1">
      <c r="A99" s="53">
        <v>699</v>
      </c>
      <c r="C99" s="55">
        <v>1</v>
      </c>
    </row>
    <row r="100" spans="1:3" ht="16.5" thickBot="1">
      <c r="A100" s="53">
        <v>41</v>
      </c>
      <c r="C100" s="55">
        <v>1</v>
      </c>
    </row>
    <row r="101" spans="1:3" ht="16.5" thickBot="1">
      <c r="A101" s="53">
        <v>95</v>
      </c>
      <c r="C101" s="55">
        <v>1</v>
      </c>
    </row>
    <row r="102" spans="1:3" ht="16.5" thickBot="1">
      <c r="A102" s="53">
        <v>41</v>
      </c>
      <c r="C102" s="55">
        <v>1</v>
      </c>
    </row>
    <row r="103" spans="1:3" ht="16.5" thickBot="1">
      <c r="A103" s="53">
        <v>75</v>
      </c>
      <c r="C103" s="55">
        <v>1</v>
      </c>
    </row>
    <row r="104" spans="1:3" ht="16.5" thickBot="1">
      <c r="A104" s="53">
        <v>288</v>
      </c>
      <c r="C104" s="55">
        <v>1</v>
      </c>
    </row>
    <row r="105" spans="1:3" ht="16.5" thickBot="1">
      <c r="A105" s="53">
        <v>41</v>
      </c>
      <c r="C105" s="55">
        <v>1</v>
      </c>
    </row>
    <row r="106" spans="1:3" ht="16.5" thickBot="1">
      <c r="A106" s="53">
        <v>41</v>
      </c>
      <c r="C106" s="55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Кушнир Сніжана Олегівна</cp:lastModifiedBy>
  <cp:lastPrinted>2021-03-30T07:10:57Z</cp:lastPrinted>
  <dcterms:created xsi:type="dcterms:W3CDTF">2021-02-19T12:59:52Z</dcterms:created>
  <dcterms:modified xsi:type="dcterms:W3CDTF">2021-05-20T08:57:43Z</dcterms:modified>
  <cp:category/>
  <cp:version/>
  <cp:contentType/>
  <cp:contentStatus/>
</cp:coreProperties>
</file>